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FORMS\Engineers Cost Estimate - Master Copy\"/>
    </mc:Choice>
  </mc:AlternateContent>
  <bookViews>
    <workbookView xWindow="0" yWindow="0" windowWidth="15672" windowHeight="22068"/>
  </bookViews>
  <sheets>
    <sheet name="Title (1of6)" sheetId="1" r:id="rId1"/>
    <sheet name="On-Site (2of6)" sheetId="2" r:id="rId2"/>
    <sheet name="Water Quality (3of6)" sheetId="13" r:id="rId3"/>
    <sheet name="SD Private (4of6)" sheetId="14" r:id="rId4"/>
    <sheet name="Sewer (5of6)" sheetId="17" r:id="rId5"/>
    <sheet name="Water (6of6)" sheetId="16" r:id="rId6"/>
  </sheets>
  <definedNames>
    <definedName name="_xlnm.Print_Area" localSheetId="3">'SD Private (4of6)'!$A$1:$I$82</definedName>
    <definedName name="_xlnm.Print_Area" localSheetId="0">'Title (1of6)'!$A$1:$I$41</definedName>
    <definedName name="_xlnm.Print_Area" localSheetId="5">'Water (6of6)'!$A$1:$I$83</definedName>
  </definedNames>
  <calcPr calcId="162913"/>
</workbook>
</file>

<file path=xl/calcChain.xml><?xml version="1.0" encoding="utf-8"?>
<calcChain xmlns="http://schemas.openxmlformats.org/spreadsheetml/2006/main">
  <c r="I83" i="16" l="1"/>
  <c r="I80" i="16"/>
  <c r="G15" i="1" l="1"/>
  <c r="G13" i="1"/>
  <c r="G9" i="1"/>
  <c r="I25" i="16"/>
  <c r="I24" i="16"/>
  <c r="I23" i="16"/>
  <c r="I75" i="16"/>
  <c r="I44" i="16"/>
  <c r="I49" i="16"/>
  <c r="I50" i="16"/>
  <c r="I69" i="16"/>
  <c r="I70" i="16"/>
  <c r="I13" i="16"/>
  <c r="I12" i="16"/>
  <c r="I11" i="16"/>
  <c r="I10" i="16"/>
  <c r="I9" i="16"/>
  <c r="I8" i="16"/>
  <c r="I7" i="16"/>
  <c r="I6" i="16"/>
  <c r="I39" i="17" l="1"/>
  <c r="I38" i="17"/>
  <c r="I37" i="17"/>
  <c r="I36" i="17"/>
  <c r="I35" i="17"/>
  <c r="I34" i="17"/>
  <c r="I33" i="17"/>
  <c r="I44" i="17" l="1"/>
  <c r="I25" i="17"/>
  <c r="I24" i="17"/>
  <c r="I23" i="17"/>
  <c r="I22" i="17"/>
  <c r="I21" i="17"/>
  <c r="I51" i="17"/>
  <c r="I79" i="14"/>
  <c r="I70" i="14"/>
  <c r="I59" i="14"/>
  <c r="I43" i="14"/>
  <c r="I29" i="14"/>
  <c r="I20" i="14"/>
  <c r="I28" i="14" l="1"/>
  <c r="I68" i="14"/>
  <c r="I65" i="14"/>
  <c r="I66" i="14"/>
  <c r="I67" i="14"/>
  <c r="I64" i="14"/>
  <c r="I63" i="14"/>
  <c r="I69" i="14"/>
  <c r="I71" i="14"/>
  <c r="I74" i="14"/>
  <c r="I75" i="14"/>
  <c r="I76" i="14"/>
  <c r="I77" i="14"/>
  <c r="I78" i="14"/>
  <c r="I80" i="14"/>
  <c r="I33" i="14"/>
  <c r="I26" i="14"/>
  <c r="I69" i="2" l="1"/>
  <c r="I70" i="2"/>
  <c r="I71" i="2"/>
  <c r="I68" i="2"/>
  <c r="I51" i="2"/>
  <c r="I52" i="2"/>
  <c r="I53" i="2"/>
  <c r="I54" i="2"/>
  <c r="I31" i="2"/>
  <c r="I32" i="2"/>
  <c r="I33" i="2"/>
  <c r="I30" i="2"/>
  <c r="I23" i="13"/>
  <c r="I61" i="2"/>
  <c r="I45" i="2"/>
  <c r="I16" i="2"/>
  <c r="I12" i="2"/>
  <c r="E8" i="2"/>
  <c r="E7" i="2"/>
  <c r="I76" i="17" l="1"/>
  <c r="I75" i="17"/>
  <c r="I74" i="17"/>
  <c r="I73" i="17"/>
  <c r="I72" i="17"/>
  <c r="I60" i="17"/>
  <c r="I45" i="17"/>
  <c r="I81" i="16"/>
  <c r="I79" i="16"/>
  <c r="I78" i="16"/>
  <c r="I66" i="2" l="1"/>
  <c r="I73" i="2" l="1"/>
  <c r="I56" i="2"/>
  <c r="I35" i="2"/>
  <c r="I27" i="14"/>
  <c r="I37" i="13" l="1"/>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2" i="13"/>
  <c r="I31" i="13"/>
  <c r="I30" i="13"/>
  <c r="I29" i="13"/>
  <c r="I28" i="13"/>
  <c r="I11" i="13"/>
  <c r="I7" i="13"/>
  <c r="I10" i="13"/>
  <c r="I8" i="13"/>
  <c r="I6" i="13"/>
  <c r="I27" i="13"/>
  <c r="I26" i="13"/>
  <c r="I25" i="13"/>
  <c r="I24" i="13"/>
  <c r="I22" i="13"/>
  <c r="I21" i="13"/>
  <c r="I20" i="13"/>
  <c r="I19" i="13"/>
  <c r="I18" i="13"/>
  <c r="I17" i="13"/>
  <c r="I16" i="13"/>
  <c r="I15" i="13"/>
  <c r="I14" i="13"/>
  <c r="I13" i="13"/>
  <c r="I9" i="13"/>
  <c r="I34" i="13" l="1"/>
  <c r="G11" i="1" s="1"/>
  <c r="I68" i="13"/>
  <c r="I27" i="17"/>
  <c r="I28" i="17"/>
  <c r="I77" i="16"/>
  <c r="I56" i="16"/>
  <c r="I37" i="16"/>
  <c r="I36" i="16"/>
  <c r="I47" i="14"/>
  <c r="I49" i="14"/>
  <c r="I57" i="14"/>
  <c r="I60" i="14"/>
  <c r="I58" i="14"/>
  <c r="I56" i="14"/>
  <c r="I55" i="14"/>
  <c r="I54" i="14"/>
  <c r="I53" i="14"/>
  <c r="I52" i="14"/>
  <c r="I51" i="14"/>
  <c r="I50" i="14"/>
  <c r="I48" i="14"/>
  <c r="I40" i="14"/>
  <c r="I34" i="14"/>
  <c r="I9" i="14"/>
  <c r="I6" i="14"/>
  <c r="I64" i="2"/>
  <c r="I65" i="2"/>
  <c r="I74" i="2"/>
  <c r="I72" i="2"/>
  <c r="I67" i="2"/>
  <c r="I63" i="2"/>
  <c r="I62" i="2"/>
  <c r="I60" i="2"/>
  <c r="I57" i="2"/>
  <c r="I55" i="2"/>
  <c r="I50" i="2"/>
  <c r="I49" i="2"/>
  <c r="I48" i="2"/>
  <c r="I47" i="2"/>
  <c r="I46" i="2"/>
  <c r="I44" i="2"/>
  <c r="I23" i="2"/>
  <c r="I22" i="2"/>
  <c r="I21" i="2"/>
  <c r="I42" i="2"/>
  <c r="I41" i="2"/>
  <c r="I43" i="2"/>
  <c r="I40" i="2"/>
  <c r="I39" i="2"/>
  <c r="I36" i="2"/>
  <c r="I34" i="2"/>
  <c r="I29" i="2"/>
  <c r="I28" i="2"/>
  <c r="I27" i="2"/>
  <c r="I26" i="2"/>
  <c r="I25" i="2"/>
  <c r="I24" i="2"/>
  <c r="I42" i="14" l="1"/>
  <c r="I19" i="14"/>
  <c r="I21" i="14"/>
  <c r="I11" i="17" l="1"/>
  <c r="I20" i="16" l="1"/>
  <c r="E15" i="2" l="1"/>
  <c r="I15" i="2" s="1"/>
  <c r="E11" i="2"/>
  <c r="I11" i="2" s="1"/>
  <c r="I8" i="2"/>
  <c r="I7" i="2"/>
  <c r="I1" i="13"/>
  <c r="I1" i="14"/>
  <c r="I1" i="16"/>
  <c r="I1" i="17"/>
  <c r="F1" i="13"/>
  <c r="F1" i="14"/>
  <c r="F1" i="16"/>
  <c r="F1" i="17"/>
  <c r="B1" i="13"/>
  <c r="B1" i="14"/>
  <c r="B1" i="16"/>
  <c r="B1" i="17"/>
  <c r="I1" i="2"/>
  <c r="F1" i="2"/>
  <c r="B1" i="2"/>
  <c r="I68" i="17"/>
  <c r="I69" i="17"/>
  <c r="I70" i="17"/>
  <c r="I71" i="17"/>
  <c r="I67" i="17"/>
  <c r="I66" i="17"/>
  <c r="I65" i="17"/>
  <c r="I64" i="17"/>
  <c r="I63" i="17"/>
  <c r="I59" i="17"/>
  <c r="I52" i="17"/>
  <c r="I58" i="17"/>
  <c r="I57" i="17"/>
  <c r="I56" i="17"/>
  <c r="I55" i="17"/>
  <c r="I54" i="17"/>
  <c r="I53" i="17"/>
  <c r="I50" i="17"/>
  <c r="I49" i="17"/>
  <c r="I48" i="17"/>
  <c r="I43" i="17"/>
  <c r="I42" i="17"/>
  <c r="I30" i="17"/>
  <c r="I29" i="17"/>
  <c r="I26" i="17"/>
  <c r="I20" i="17"/>
  <c r="I19" i="17"/>
  <c r="I18" i="17"/>
  <c r="I17" i="17"/>
  <c r="I16" i="17"/>
  <c r="I15" i="17"/>
  <c r="I14" i="17"/>
  <c r="I13" i="17"/>
  <c r="I12" i="17"/>
  <c r="I10" i="17"/>
  <c r="I9" i="17"/>
  <c r="I8" i="17"/>
  <c r="I7" i="17"/>
  <c r="I6" i="17"/>
  <c r="I74" i="16"/>
  <c r="I71" i="16"/>
  <c r="I76" i="16"/>
  <c r="I46" i="16"/>
  <c r="I47" i="16"/>
  <c r="I48" i="16"/>
  <c r="I45" i="16"/>
  <c r="I68" i="16"/>
  <c r="I67" i="16"/>
  <c r="I66" i="16"/>
  <c r="I65" i="16"/>
  <c r="I62" i="16"/>
  <c r="I61" i="16"/>
  <c r="I60" i="16"/>
  <c r="I59" i="16"/>
  <c r="I55" i="16"/>
  <c r="I54" i="16"/>
  <c r="I53" i="16"/>
  <c r="I41" i="16"/>
  <c r="I40" i="16"/>
  <c r="I27" i="16"/>
  <c r="I26" i="16"/>
  <c r="I22" i="16"/>
  <c r="I21" i="16"/>
  <c r="I31" i="16"/>
  <c r="I30" i="16"/>
  <c r="I29" i="16"/>
  <c r="I28" i="16"/>
  <c r="I35" i="16"/>
  <c r="I34" i="16"/>
  <c r="I33" i="16"/>
  <c r="I32" i="16"/>
  <c r="I17" i="16"/>
  <c r="I16" i="16"/>
  <c r="I15" i="16"/>
  <c r="I14" i="16"/>
  <c r="I44" i="14"/>
  <c r="I30" i="14"/>
  <c r="I39" i="14"/>
  <c r="I38" i="14"/>
  <c r="I41" i="14"/>
  <c r="I37" i="14"/>
  <c r="I36" i="14"/>
  <c r="I35" i="14"/>
  <c r="I25" i="14"/>
  <c r="I24" i="14"/>
  <c r="I18" i="14"/>
  <c r="I17" i="14"/>
  <c r="I16" i="14"/>
  <c r="I15" i="14"/>
  <c r="I14" i="14"/>
  <c r="I13" i="14"/>
  <c r="I12" i="14"/>
  <c r="I11" i="14"/>
  <c r="I10" i="14"/>
  <c r="I8" i="14"/>
  <c r="I7" i="14"/>
  <c r="G17" i="1" l="1"/>
  <c r="I78" i="17"/>
  <c r="I82" i="14"/>
  <c r="I18" i="2"/>
  <c r="I76" i="2" s="1"/>
  <c r="G19" i="1" l="1"/>
  <c r="G21" i="1" s="1"/>
  <c r="G23" i="1" l="1"/>
</calcChain>
</file>

<file path=xl/comments1.xml><?xml version="1.0" encoding="utf-8"?>
<comments xmlns="http://schemas.openxmlformats.org/spreadsheetml/2006/main">
  <authors>
    <author>Rene Martinez</author>
  </authors>
  <commentList>
    <comment ref="A29" authorId="0" shapeId="0">
      <text>
        <r>
          <rPr>
            <sz val="7"/>
            <color indexed="81"/>
            <rFont val="Arial"/>
            <family val="2"/>
          </rPr>
          <t>Add add'l item related to Pavement</t>
        </r>
      </text>
    </comment>
    <comment ref="G29" authorId="0" shapeId="0">
      <text>
        <r>
          <rPr>
            <sz val="7"/>
            <color indexed="81"/>
            <rFont val="Arial"/>
            <family val="2"/>
          </rPr>
          <t>Indicate Unit Price</t>
        </r>
      </text>
    </comment>
    <comment ref="A30" authorId="0" shapeId="0">
      <text>
        <r>
          <rPr>
            <sz val="7"/>
            <color indexed="81"/>
            <rFont val="Arial"/>
            <family val="2"/>
          </rPr>
          <t>Add add'l item related to Pavement</t>
        </r>
      </text>
    </comment>
    <comment ref="G30" authorId="0" shapeId="0">
      <text>
        <r>
          <rPr>
            <sz val="7"/>
            <color indexed="81"/>
            <rFont val="Arial"/>
            <family val="2"/>
          </rPr>
          <t>Indicate Unit Price</t>
        </r>
      </text>
    </comment>
    <comment ref="A31" authorId="0" shapeId="0">
      <text>
        <r>
          <rPr>
            <sz val="7"/>
            <color indexed="81"/>
            <rFont val="Arial"/>
            <family val="2"/>
          </rPr>
          <t>Add add'l item related to Pavement</t>
        </r>
      </text>
    </comment>
    <comment ref="G31" authorId="0" shapeId="0">
      <text>
        <r>
          <rPr>
            <sz val="7"/>
            <color indexed="81"/>
            <rFont val="Arial"/>
            <family val="2"/>
          </rPr>
          <t>Indicate Unit Price</t>
        </r>
      </text>
    </comment>
    <comment ref="A32" authorId="0" shapeId="0">
      <text>
        <r>
          <rPr>
            <sz val="7"/>
            <color indexed="81"/>
            <rFont val="Arial"/>
            <family val="2"/>
          </rPr>
          <t>Add add'l item related to Pavement</t>
        </r>
      </text>
    </comment>
    <comment ref="G32" authorId="0" shapeId="0">
      <text>
        <r>
          <rPr>
            <sz val="7"/>
            <color indexed="81"/>
            <rFont val="Arial"/>
            <family val="2"/>
          </rPr>
          <t>Indicate Unit Price</t>
        </r>
      </text>
    </comment>
    <comment ref="A33" authorId="0" shapeId="0">
      <text>
        <r>
          <rPr>
            <sz val="7"/>
            <color indexed="81"/>
            <rFont val="Arial"/>
            <family val="2"/>
          </rPr>
          <t>Add add'l item related to Pavement</t>
        </r>
      </text>
    </comment>
    <comment ref="G33" authorId="0" shapeId="0">
      <text>
        <r>
          <rPr>
            <sz val="7"/>
            <color indexed="81"/>
            <rFont val="Arial"/>
            <family val="2"/>
          </rPr>
          <t>Indicate Unit Price</t>
        </r>
      </text>
    </comment>
    <comment ref="A34" authorId="0" shapeId="0">
      <text>
        <r>
          <rPr>
            <sz val="7"/>
            <color indexed="81"/>
            <rFont val="Arial"/>
            <family val="2"/>
          </rPr>
          <t>Add add'l item related to Pavement</t>
        </r>
      </text>
    </comment>
    <comment ref="G34" authorId="0" shapeId="0">
      <text>
        <r>
          <rPr>
            <sz val="7"/>
            <color indexed="81"/>
            <rFont val="Arial"/>
            <family val="2"/>
          </rPr>
          <t>Indicate Unit Price</t>
        </r>
      </text>
    </comment>
    <comment ref="A35" authorId="0" shapeId="0">
      <text>
        <r>
          <rPr>
            <sz val="7"/>
            <color indexed="81"/>
            <rFont val="Arial"/>
            <family val="2"/>
          </rPr>
          <t>Add add'l item related to Pavement</t>
        </r>
      </text>
    </comment>
    <comment ref="G35" authorId="0" shapeId="0">
      <text>
        <r>
          <rPr>
            <sz val="7"/>
            <color indexed="81"/>
            <rFont val="Arial"/>
            <family val="2"/>
          </rPr>
          <t>Indicate Unit Price</t>
        </r>
      </text>
    </comment>
    <comment ref="A36" authorId="0" shapeId="0">
      <text>
        <r>
          <rPr>
            <sz val="7"/>
            <color indexed="81"/>
            <rFont val="Arial"/>
            <family val="2"/>
          </rPr>
          <t>Add add'l item related to Pavement</t>
        </r>
      </text>
    </comment>
    <comment ref="G36" authorId="0" shapeId="0">
      <text>
        <r>
          <rPr>
            <sz val="7"/>
            <color indexed="81"/>
            <rFont val="Arial"/>
            <family val="2"/>
          </rPr>
          <t>Indicate Unit Price</t>
        </r>
      </text>
    </comment>
    <comment ref="A50" authorId="0" shapeId="0">
      <text>
        <r>
          <rPr>
            <sz val="7"/>
            <color indexed="81"/>
            <rFont val="Arial"/>
            <family val="2"/>
          </rPr>
          <t>Add add'l item related to Concrete</t>
        </r>
      </text>
    </comment>
    <comment ref="G50" authorId="0" shapeId="0">
      <text>
        <r>
          <rPr>
            <sz val="7"/>
            <color indexed="81"/>
            <rFont val="Arial"/>
            <family val="2"/>
          </rPr>
          <t>Indicate Unit Price</t>
        </r>
      </text>
    </comment>
    <comment ref="A51" authorId="0" shapeId="0">
      <text>
        <r>
          <rPr>
            <sz val="7"/>
            <color indexed="81"/>
            <rFont val="Arial"/>
            <family val="2"/>
          </rPr>
          <t>Add add'l item related to Concrete</t>
        </r>
      </text>
    </comment>
    <comment ref="G51" authorId="0" shapeId="0">
      <text>
        <r>
          <rPr>
            <sz val="7"/>
            <color indexed="81"/>
            <rFont val="Arial"/>
            <family val="2"/>
          </rPr>
          <t>Indicate Unit Price</t>
        </r>
      </text>
    </comment>
    <comment ref="A52" authorId="0" shapeId="0">
      <text>
        <r>
          <rPr>
            <sz val="7"/>
            <color indexed="81"/>
            <rFont val="Arial"/>
            <family val="2"/>
          </rPr>
          <t>Add add'l item related to Concrete</t>
        </r>
      </text>
    </comment>
    <comment ref="G52" authorId="0" shapeId="0">
      <text>
        <r>
          <rPr>
            <sz val="7"/>
            <color indexed="81"/>
            <rFont val="Arial"/>
            <family val="2"/>
          </rPr>
          <t>Indicate Unit Price</t>
        </r>
      </text>
    </comment>
    <comment ref="A53" authorId="0" shapeId="0">
      <text>
        <r>
          <rPr>
            <sz val="7"/>
            <color indexed="81"/>
            <rFont val="Arial"/>
            <family val="2"/>
          </rPr>
          <t>Add add'l item related to Concrete</t>
        </r>
      </text>
    </comment>
    <comment ref="G53" authorId="0" shapeId="0">
      <text>
        <r>
          <rPr>
            <sz val="7"/>
            <color indexed="81"/>
            <rFont val="Arial"/>
            <family val="2"/>
          </rPr>
          <t>Indicate Unit Price</t>
        </r>
      </text>
    </comment>
    <comment ref="A54" authorId="0" shapeId="0">
      <text>
        <r>
          <rPr>
            <sz val="7"/>
            <color indexed="81"/>
            <rFont val="Arial"/>
            <family val="2"/>
          </rPr>
          <t>Add add'l item related to Concrete</t>
        </r>
      </text>
    </comment>
    <comment ref="G54" authorId="0" shapeId="0">
      <text>
        <r>
          <rPr>
            <sz val="7"/>
            <color indexed="81"/>
            <rFont val="Arial"/>
            <family val="2"/>
          </rPr>
          <t>Indicate Unit Price</t>
        </r>
      </text>
    </comment>
    <comment ref="A55" authorId="0" shapeId="0">
      <text>
        <r>
          <rPr>
            <sz val="7"/>
            <color indexed="81"/>
            <rFont val="Arial"/>
            <family val="2"/>
          </rPr>
          <t>Add add'l item related to Concrete</t>
        </r>
      </text>
    </comment>
    <comment ref="G55" authorId="0" shapeId="0">
      <text>
        <r>
          <rPr>
            <sz val="7"/>
            <color indexed="81"/>
            <rFont val="Arial"/>
            <family val="2"/>
          </rPr>
          <t>Indicate Unit Price</t>
        </r>
      </text>
    </comment>
    <comment ref="A56" authorId="0" shapeId="0">
      <text>
        <r>
          <rPr>
            <sz val="7"/>
            <color indexed="81"/>
            <rFont val="Arial"/>
            <family val="2"/>
          </rPr>
          <t>Add add'l item related to Concrete</t>
        </r>
      </text>
    </comment>
    <comment ref="G56" authorId="0" shapeId="0">
      <text>
        <r>
          <rPr>
            <sz val="7"/>
            <color indexed="81"/>
            <rFont val="Arial"/>
            <family val="2"/>
          </rPr>
          <t>Indicate Unit Price</t>
        </r>
      </text>
    </comment>
    <comment ref="A57" authorId="0" shapeId="0">
      <text>
        <r>
          <rPr>
            <sz val="7"/>
            <color indexed="81"/>
            <rFont val="Arial"/>
            <family val="2"/>
          </rPr>
          <t>Add add'l item related to Concrete</t>
        </r>
      </text>
    </comment>
    <comment ref="G57" authorId="0" shapeId="0">
      <text>
        <r>
          <rPr>
            <sz val="7"/>
            <color indexed="81"/>
            <rFont val="Arial"/>
            <family val="2"/>
          </rPr>
          <t>Indicate Unit Price</t>
        </r>
      </text>
    </comment>
    <comment ref="A67" authorId="0" shapeId="0">
      <text>
        <r>
          <rPr>
            <sz val="7"/>
            <color indexed="81"/>
            <rFont val="Arial"/>
            <family val="2"/>
          </rPr>
          <t>Add add'l item related to Misc</t>
        </r>
      </text>
    </comment>
    <comment ref="G67" authorId="0" shapeId="0">
      <text>
        <r>
          <rPr>
            <sz val="7"/>
            <color indexed="81"/>
            <rFont val="Arial"/>
            <family val="2"/>
          </rPr>
          <t>Indicate Unit Price</t>
        </r>
      </text>
    </comment>
    <comment ref="A68" authorId="0" shapeId="0">
      <text>
        <r>
          <rPr>
            <sz val="7"/>
            <color indexed="81"/>
            <rFont val="Arial"/>
            <family val="2"/>
          </rPr>
          <t>Add add'l item related to Misc</t>
        </r>
      </text>
    </comment>
    <comment ref="G68" authorId="0" shapeId="0">
      <text>
        <r>
          <rPr>
            <sz val="7"/>
            <color indexed="81"/>
            <rFont val="Arial"/>
            <family val="2"/>
          </rPr>
          <t>Indicate Unit Price</t>
        </r>
      </text>
    </comment>
    <comment ref="A69" authorId="0" shapeId="0">
      <text>
        <r>
          <rPr>
            <sz val="7"/>
            <color indexed="81"/>
            <rFont val="Arial"/>
            <family val="2"/>
          </rPr>
          <t>Add add'l item related to Misc</t>
        </r>
      </text>
    </comment>
    <comment ref="G69" authorId="0" shapeId="0">
      <text>
        <r>
          <rPr>
            <sz val="7"/>
            <color indexed="81"/>
            <rFont val="Arial"/>
            <family val="2"/>
          </rPr>
          <t>Indicate Unit Price</t>
        </r>
      </text>
    </comment>
    <comment ref="A70" authorId="0" shapeId="0">
      <text>
        <r>
          <rPr>
            <sz val="7"/>
            <color indexed="81"/>
            <rFont val="Arial"/>
            <family val="2"/>
          </rPr>
          <t>Add add'l item related to Misc</t>
        </r>
      </text>
    </comment>
    <comment ref="G70" authorId="0" shapeId="0">
      <text>
        <r>
          <rPr>
            <sz val="7"/>
            <color indexed="81"/>
            <rFont val="Arial"/>
            <family val="2"/>
          </rPr>
          <t>Indicate Unit Price</t>
        </r>
      </text>
    </comment>
    <comment ref="A71" authorId="0" shapeId="0">
      <text>
        <r>
          <rPr>
            <sz val="7"/>
            <color indexed="81"/>
            <rFont val="Arial"/>
            <family val="2"/>
          </rPr>
          <t>Add add'l item related to Misc</t>
        </r>
      </text>
    </comment>
    <comment ref="G71" authorId="0" shapeId="0">
      <text>
        <r>
          <rPr>
            <sz val="7"/>
            <color indexed="81"/>
            <rFont val="Arial"/>
            <family val="2"/>
          </rPr>
          <t>Indicate Unit Price</t>
        </r>
      </text>
    </comment>
    <comment ref="A72" authorId="0" shapeId="0">
      <text>
        <r>
          <rPr>
            <sz val="7"/>
            <color indexed="81"/>
            <rFont val="Arial"/>
            <family val="2"/>
          </rPr>
          <t>Add add'l item related to Misc</t>
        </r>
      </text>
    </comment>
    <comment ref="G72" authorId="0" shapeId="0">
      <text>
        <r>
          <rPr>
            <sz val="7"/>
            <color indexed="81"/>
            <rFont val="Arial"/>
            <family val="2"/>
          </rPr>
          <t>Indicate Unit Price</t>
        </r>
      </text>
    </comment>
    <comment ref="A73" authorId="0" shapeId="0">
      <text>
        <r>
          <rPr>
            <sz val="7"/>
            <color indexed="81"/>
            <rFont val="Arial"/>
            <family val="2"/>
          </rPr>
          <t>Add add'l item related to Misc</t>
        </r>
      </text>
    </comment>
    <comment ref="G73" authorId="0" shapeId="0">
      <text>
        <r>
          <rPr>
            <sz val="7"/>
            <color indexed="81"/>
            <rFont val="Arial"/>
            <family val="2"/>
          </rPr>
          <t>Indicate Unit Price</t>
        </r>
      </text>
    </comment>
    <comment ref="A74" authorId="0" shapeId="0">
      <text>
        <r>
          <rPr>
            <sz val="7"/>
            <color indexed="81"/>
            <rFont val="Arial"/>
            <family val="2"/>
          </rPr>
          <t>Add add'l item related to Misc</t>
        </r>
      </text>
    </comment>
    <comment ref="G74" authorId="0" shapeId="0">
      <text>
        <r>
          <rPr>
            <sz val="7"/>
            <color indexed="81"/>
            <rFont val="Arial"/>
            <family val="2"/>
          </rPr>
          <t>Indicate Unit Price</t>
        </r>
      </text>
    </comment>
  </commentList>
</comments>
</file>

<file path=xl/comments2.xml><?xml version="1.0" encoding="utf-8"?>
<comments xmlns="http://schemas.openxmlformats.org/spreadsheetml/2006/main">
  <authors>
    <author>Rene Martinez</author>
  </authors>
  <commentList>
    <comment ref="A28" authorId="0" shapeId="0">
      <text>
        <r>
          <rPr>
            <sz val="7"/>
            <color indexed="81"/>
            <rFont val="Arial"/>
            <family val="2"/>
          </rPr>
          <t>Add additional item related to Water Quality</t>
        </r>
      </text>
    </comment>
    <comment ref="G28" authorId="0" shapeId="0">
      <text>
        <r>
          <rPr>
            <sz val="7"/>
            <color indexed="81"/>
            <rFont val="Arial"/>
            <family val="2"/>
          </rPr>
          <t>Indicate Unit Price</t>
        </r>
      </text>
    </comment>
    <comment ref="A29" authorId="0" shapeId="0">
      <text>
        <r>
          <rPr>
            <sz val="7"/>
            <color indexed="81"/>
            <rFont val="Arial"/>
            <family val="2"/>
          </rPr>
          <t>Add additional item related to Water Quality</t>
        </r>
      </text>
    </comment>
    <comment ref="G29" authorId="0" shapeId="0">
      <text>
        <r>
          <rPr>
            <sz val="7"/>
            <color indexed="81"/>
            <rFont val="Arial"/>
            <family val="2"/>
          </rPr>
          <t>Indicate Unit Price</t>
        </r>
      </text>
    </comment>
    <comment ref="A30" authorId="0" shapeId="0">
      <text>
        <r>
          <rPr>
            <sz val="7"/>
            <color indexed="81"/>
            <rFont val="Arial"/>
            <family val="2"/>
          </rPr>
          <t>Add additional item related to Water Quality</t>
        </r>
      </text>
    </comment>
    <comment ref="G30" authorId="0" shapeId="0">
      <text>
        <r>
          <rPr>
            <sz val="7"/>
            <color indexed="81"/>
            <rFont val="Arial"/>
            <family val="2"/>
          </rPr>
          <t>Indicate Unit Price</t>
        </r>
      </text>
    </comment>
    <comment ref="A31" authorId="0" shapeId="0">
      <text>
        <r>
          <rPr>
            <sz val="7"/>
            <color indexed="81"/>
            <rFont val="Arial"/>
            <family val="2"/>
          </rPr>
          <t>Add additional item related to Water Quality</t>
        </r>
      </text>
    </comment>
    <comment ref="G31" authorId="0" shapeId="0">
      <text>
        <r>
          <rPr>
            <sz val="7"/>
            <color indexed="81"/>
            <rFont val="Arial"/>
            <family val="2"/>
          </rPr>
          <t>Indicate Unit Price</t>
        </r>
      </text>
    </comment>
    <comment ref="A32" authorId="0" shapeId="0">
      <text>
        <r>
          <rPr>
            <sz val="7"/>
            <color indexed="81"/>
            <rFont val="Arial"/>
            <family val="2"/>
          </rPr>
          <t>Add additional item related to Water Quality</t>
        </r>
      </text>
    </comment>
    <comment ref="G32" authorId="0" shapeId="0">
      <text>
        <r>
          <rPr>
            <sz val="7"/>
            <color indexed="81"/>
            <rFont val="Arial"/>
            <family val="2"/>
          </rPr>
          <t>Indicate Unit Price</t>
        </r>
      </text>
    </comment>
    <comment ref="A37" authorId="0" shapeId="0">
      <text>
        <r>
          <rPr>
            <sz val="7"/>
            <color indexed="81"/>
            <rFont val="Arial"/>
            <family val="2"/>
          </rPr>
          <t>Add additional item related to the On-Site improvements</t>
        </r>
      </text>
    </comment>
    <comment ref="G37" authorId="0" shapeId="0">
      <text>
        <r>
          <rPr>
            <sz val="7"/>
            <color indexed="81"/>
            <rFont val="Arial"/>
            <family val="2"/>
          </rPr>
          <t>Indicate Unit Price</t>
        </r>
      </text>
    </comment>
    <comment ref="A38" authorId="0" shapeId="0">
      <text>
        <r>
          <rPr>
            <sz val="7"/>
            <color indexed="81"/>
            <rFont val="Arial"/>
            <family val="2"/>
          </rPr>
          <t>Add additional item related to the On-Site improvements</t>
        </r>
      </text>
    </comment>
    <comment ref="G38" authorId="0" shapeId="0">
      <text>
        <r>
          <rPr>
            <sz val="7"/>
            <color indexed="81"/>
            <rFont val="Arial"/>
            <family val="2"/>
          </rPr>
          <t>Indicate Unit Price</t>
        </r>
      </text>
    </comment>
    <comment ref="A39" authorId="0" shapeId="0">
      <text>
        <r>
          <rPr>
            <sz val="7"/>
            <color indexed="81"/>
            <rFont val="Arial"/>
            <family val="2"/>
          </rPr>
          <t>Add additional item related to the On-Site improvements</t>
        </r>
      </text>
    </comment>
    <comment ref="G39" authorId="0" shapeId="0">
      <text>
        <r>
          <rPr>
            <sz val="7"/>
            <color indexed="81"/>
            <rFont val="Arial"/>
            <family val="2"/>
          </rPr>
          <t>Indicate Unit Price</t>
        </r>
      </text>
    </comment>
    <comment ref="A40" authorId="0" shapeId="0">
      <text>
        <r>
          <rPr>
            <sz val="7"/>
            <color indexed="81"/>
            <rFont val="Arial"/>
            <family val="2"/>
          </rPr>
          <t>Add additional item related to the On-Site improvements</t>
        </r>
      </text>
    </comment>
    <comment ref="G40" authorId="0" shapeId="0">
      <text>
        <r>
          <rPr>
            <sz val="7"/>
            <color indexed="81"/>
            <rFont val="Arial"/>
            <family val="2"/>
          </rPr>
          <t>Indicate Unit Price</t>
        </r>
      </text>
    </comment>
    <comment ref="A41" authorId="0" shapeId="0">
      <text>
        <r>
          <rPr>
            <sz val="7"/>
            <color indexed="81"/>
            <rFont val="Arial"/>
            <family val="2"/>
          </rPr>
          <t>Add additional item related to the On-Site improvements</t>
        </r>
      </text>
    </comment>
    <comment ref="G41" authorId="0" shapeId="0">
      <text>
        <r>
          <rPr>
            <sz val="7"/>
            <color indexed="81"/>
            <rFont val="Arial"/>
            <family val="2"/>
          </rPr>
          <t>Indicate Unit Price</t>
        </r>
      </text>
    </comment>
    <comment ref="A42" authorId="0" shapeId="0">
      <text>
        <r>
          <rPr>
            <sz val="7"/>
            <color indexed="81"/>
            <rFont val="Arial"/>
            <family val="2"/>
          </rPr>
          <t>Add additional item related to the On-Site improvements</t>
        </r>
      </text>
    </comment>
    <comment ref="G42" authorId="0" shapeId="0">
      <text>
        <r>
          <rPr>
            <sz val="7"/>
            <color indexed="81"/>
            <rFont val="Arial"/>
            <family val="2"/>
          </rPr>
          <t>Indicate Unit Price</t>
        </r>
      </text>
    </comment>
    <comment ref="A43" authorId="0" shapeId="0">
      <text>
        <r>
          <rPr>
            <sz val="7"/>
            <color indexed="81"/>
            <rFont val="Arial"/>
            <family val="2"/>
          </rPr>
          <t>Add additional item related to the On-Site improvements</t>
        </r>
      </text>
    </comment>
    <comment ref="G43" authorId="0" shapeId="0">
      <text>
        <r>
          <rPr>
            <sz val="7"/>
            <color indexed="81"/>
            <rFont val="Arial"/>
            <family val="2"/>
          </rPr>
          <t>Indicate Unit Price</t>
        </r>
      </text>
    </comment>
    <comment ref="A44" authorId="0" shapeId="0">
      <text>
        <r>
          <rPr>
            <sz val="7"/>
            <color indexed="81"/>
            <rFont val="Arial"/>
            <family val="2"/>
          </rPr>
          <t>Add additional item related to the On-Site improvements</t>
        </r>
      </text>
    </comment>
    <comment ref="G44" authorId="0" shapeId="0">
      <text>
        <r>
          <rPr>
            <sz val="7"/>
            <color indexed="81"/>
            <rFont val="Arial"/>
            <family val="2"/>
          </rPr>
          <t>Indicate Unit Price</t>
        </r>
      </text>
    </comment>
    <comment ref="A45" authorId="0" shapeId="0">
      <text>
        <r>
          <rPr>
            <sz val="7"/>
            <color indexed="81"/>
            <rFont val="Arial"/>
            <family val="2"/>
          </rPr>
          <t>Add additional item related to the On-Site improvements</t>
        </r>
      </text>
    </comment>
    <comment ref="G45" authorId="0" shapeId="0">
      <text>
        <r>
          <rPr>
            <sz val="7"/>
            <color indexed="81"/>
            <rFont val="Arial"/>
            <family val="2"/>
          </rPr>
          <t>Indicate Unit Price</t>
        </r>
      </text>
    </comment>
    <comment ref="A46" authorId="0" shapeId="0">
      <text>
        <r>
          <rPr>
            <sz val="7"/>
            <color indexed="81"/>
            <rFont val="Arial"/>
            <family val="2"/>
          </rPr>
          <t>Add additional item related to the On-Site improvements</t>
        </r>
      </text>
    </comment>
    <comment ref="G46" authorId="0" shapeId="0">
      <text>
        <r>
          <rPr>
            <sz val="7"/>
            <color indexed="81"/>
            <rFont val="Arial"/>
            <family val="2"/>
          </rPr>
          <t>Indicate Unit Price</t>
        </r>
      </text>
    </comment>
    <comment ref="A47" authorId="0" shapeId="0">
      <text>
        <r>
          <rPr>
            <sz val="7"/>
            <color indexed="81"/>
            <rFont val="Arial"/>
            <family val="2"/>
          </rPr>
          <t>Add additional item related to the On-Site improvements</t>
        </r>
      </text>
    </comment>
    <comment ref="G47" authorId="0" shapeId="0">
      <text>
        <r>
          <rPr>
            <sz val="7"/>
            <color indexed="81"/>
            <rFont val="Arial"/>
            <family val="2"/>
          </rPr>
          <t>Indicate Unit Price</t>
        </r>
      </text>
    </comment>
    <comment ref="A48" authorId="0" shapeId="0">
      <text>
        <r>
          <rPr>
            <sz val="7"/>
            <color indexed="81"/>
            <rFont val="Arial"/>
            <family val="2"/>
          </rPr>
          <t>Add additional item related to the On-Site improvements</t>
        </r>
      </text>
    </comment>
    <comment ref="G48" authorId="0" shapeId="0">
      <text>
        <r>
          <rPr>
            <sz val="7"/>
            <color indexed="81"/>
            <rFont val="Arial"/>
            <family val="2"/>
          </rPr>
          <t>Indicate Unit Price</t>
        </r>
      </text>
    </comment>
    <comment ref="A49" authorId="0" shapeId="0">
      <text>
        <r>
          <rPr>
            <sz val="7"/>
            <color indexed="81"/>
            <rFont val="Arial"/>
            <family val="2"/>
          </rPr>
          <t>Add additional item related to the On-Site improvements</t>
        </r>
      </text>
    </comment>
    <comment ref="G49" authorId="0" shapeId="0">
      <text>
        <r>
          <rPr>
            <sz val="7"/>
            <color indexed="81"/>
            <rFont val="Arial"/>
            <family val="2"/>
          </rPr>
          <t>Indicate Unit Price</t>
        </r>
      </text>
    </comment>
    <comment ref="A50" authorId="0" shapeId="0">
      <text>
        <r>
          <rPr>
            <sz val="7"/>
            <color indexed="81"/>
            <rFont val="Arial"/>
            <family val="2"/>
          </rPr>
          <t>Add additional item related to the On-Site improvements</t>
        </r>
      </text>
    </comment>
    <comment ref="G50" authorId="0" shapeId="0">
      <text>
        <r>
          <rPr>
            <sz val="7"/>
            <color indexed="81"/>
            <rFont val="Arial"/>
            <family val="2"/>
          </rPr>
          <t>Indicate Unit Price</t>
        </r>
      </text>
    </comment>
    <comment ref="A51" authorId="0" shapeId="0">
      <text>
        <r>
          <rPr>
            <sz val="7"/>
            <color indexed="81"/>
            <rFont val="Arial"/>
            <family val="2"/>
          </rPr>
          <t>Add additional item related to the On-Site improvements</t>
        </r>
      </text>
    </comment>
    <comment ref="G51" authorId="0" shapeId="0">
      <text>
        <r>
          <rPr>
            <sz val="7"/>
            <color indexed="81"/>
            <rFont val="Arial"/>
            <family val="2"/>
          </rPr>
          <t>Indicate Unit Price</t>
        </r>
      </text>
    </comment>
    <comment ref="A52" authorId="0" shapeId="0">
      <text>
        <r>
          <rPr>
            <sz val="7"/>
            <color indexed="81"/>
            <rFont val="Arial"/>
            <family val="2"/>
          </rPr>
          <t>Add additional item related to the On-Site improvements</t>
        </r>
      </text>
    </comment>
    <comment ref="G52" authorId="0" shapeId="0">
      <text>
        <r>
          <rPr>
            <sz val="7"/>
            <color indexed="81"/>
            <rFont val="Arial"/>
            <family val="2"/>
          </rPr>
          <t>Indicate Unit Price</t>
        </r>
      </text>
    </comment>
    <comment ref="A53" authorId="0" shapeId="0">
      <text>
        <r>
          <rPr>
            <sz val="7"/>
            <color indexed="81"/>
            <rFont val="Arial"/>
            <family val="2"/>
          </rPr>
          <t>Add additional item related to the On-Site improvements</t>
        </r>
      </text>
    </comment>
    <comment ref="G53" authorId="0" shapeId="0">
      <text>
        <r>
          <rPr>
            <sz val="7"/>
            <color indexed="81"/>
            <rFont val="Arial"/>
            <family val="2"/>
          </rPr>
          <t>Indicate Unit Price</t>
        </r>
      </text>
    </comment>
    <comment ref="A54" authorId="0" shapeId="0">
      <text>
        <r>
          <rPr>
            <sz val="7"/>
            <color indexed="81"/>
            <rFont val="Arial"/>
            <family val="2"/>
          </rPr>
          <t>Add additional item related to the On-Site improvements</t>
        </r>
      </text>
    </comment>
    <comment ref="G54" authorId="0" shapeId="0">
      <text>
        <r>
          <rPr>
            <sz val="7"/>
            <color indexed="81"/>
            <rFont val="Arial"/>
            <family val="2"/>
          </rPr>
          <t>Indicate Unit Price</t>
        </r>
      </text>
    </comment>
    <comment ref="A55" authorId="0" shapeId="0">
      <text>
        <r>
          <rPr>
            <sz val="7"/>
            <color indexed="81"/>
            <rFont val="Arial"/>
            <family val="2"/>
          </rPr>
          <t>Add additional item related to the On-Site improvements</t>
        </r>
      </text>
    </comment>
    <comment ref="G55" authorId="0" shapeId="0">
      <text>
        <r>
          <rPr>
            <sz val="7"/>
            <color indexed="81"/>
            <rFont val="Arial"/>
            <family val="2"/>
          </rPr>
          <t>Indicate Unit Price</t>
        </r>
      </text>
    </comment>
    <comment ref="A56" authorId="0" shapeId="0">
      <text>
        <r>
          <rPr>
            <sz val="7"/>
            <color indexed="81"/>
            <rFont val="Arial"/>
            <family val="2"/>
          </rPr>
          <t>Add additional item related to the On-Site improvements</t>
        </r>
      </text>
    </comment>
    <comment ref="G56" authorId="0" shapeId="0">
      <text>
        <r>
          <rPr>
            <sz val="7"/>
            <color indexed="81"/>
            <rFont val="Arial"/>
            <family val="2"/>
          </rPr>
          <t>Indicate Unit Price</t>
        </r>
      </text>
    </comment>
    <comment ref="A57" authorId="0" shapeId="0">
      <text>
        <r>
          <rPr>
            <sz val="7"/>
            <color indexed="81"/>
            <rFont val="Arial"/>
            <family val="2"/>
          </rPr>
          <t>Add additional item related to the On-Site improvements</t>
        </r>
      </text>
    </comment>
    <comment ref="G57" authorId="0" shapeId="0">
      <text>
        <r>
          <rPr>
            <sz val="7"/>
            <color indexed="81"/>
            <rFont val="Arial"/>
            <family val="2"/>
          </rPr>
          <t>Indicate Unit Price</t>
        </r>
      </text>
    </comment>
    <comment ref="A58" authorId="0" shapeId="0">
      <text>
        <r>
          <rPr>
            <sz val="7"/>
            <color indexed="81"/>
            <rFont val="Arial"/>
            <family val="2"/>
          </rPr>
          <t>Add additional item related to the On-Site improvements</t>
        </r>
      </text>
    </comment>
    <comment ref="G58" authorId="0" shapeId="0">
      <text>
        <r>
          <rPr>
            <sz val="7"/>
            <color indexed="81"/>
            <rFont val="Arial"/>
            <family val="2"/>
          </rPr>
          <t>Indicate Unit Price</t>
        </r>
      </text>
    </comment>
    <comment ref="A59" authorId="0" shapeId="0">
      <text>
        <r>
          <rPr>
            <sz val="7"/>
            <color indexed="81"/>
            <rFont val="Arial"/>
            <family val="2"/>
          </rPr>
          <t>Add additional item related to the On-Site improvements</t>
        </r>
      </text>
    </comment>
    <comment ref="G59" authorId="0" shapeId="0">
      <text>
        <r>
          <rPr>
            <sz val="7"/>
            <color indexed="81"/>
            <rFont val="Arial"/>
            <family val="2"/>
          </rPr>
          <t>Indicate Unit Price</t>
        </r>
      </text>
    </comment>
    <comment ref="A60" authorId="0" shapeId="0">
      <text>
        <r>
          <rPr>
            <sz val="7"/>
            <color indexed="81"/>
            <rFont val="Arial"/>
            <family val="2"/>
          </rPr>
          <t>Add additional item related to the On-Site improvements</t>
        </r>
      </text>
    </comment>
    <comment ref="G60" authorId="0" shapeId="0">
      <text>
        <r>
          <rPr>
            <sz val="7"/>
            <color indexed="81"/>
            <rFont val="Arial"/>
            <family val="2"/>
          </rPr>
          <t>Indicate Unit Price</t>
        </r>
      </text>
    </comment>
    <comment ref="A61" authorId="0" shapeId="0">
      <text>
        <r>
          <rPr>
            <sz val="7"/>
            <color indexed="81"/>
            <rFont val="Arial"/>
            <family val="2"/>
          </rPr>
          <t>Add additional item related to the On-Site improvements</t>
        </r>
      </text>
    </comment>
    <comment ref="G61" authorId="0" shapeId="0">
      <text>
        <r>
          <rPr>
            <sz val="7"/>
            <color indexed="81"/>
            <rFont val="Arial"/>
            <family val="2"/>
          </rPr>
          <t>Indicate Unit Price</t>
        </r>
      </text>
    </comment>
    <comment ref="A62" authorId="0" shapeId="0">
      <text>
        <r>
          <rPr>
            <sz val="7"/>
            <color indexed="81"/>
            <rFont val="Arial"/>
            <family val="2"/>
          </rPr>
          <t>Add additional item related to the On-Site improvements</t>
        </r>
      </text>
    </comment>
    <comment ref="G62" authorId="0" shapeId="0">
      <text>
        <r>
          <rPr>
            <sz val="7"/>
            <color indexed="81"/>
            <rFont val="Arial"/>
            <family val="2"/>
          </rPr>
          <t>Indicate Unit Price</t>
        </r>
      </text>
    </comment>
    <comment ref="A63" authorId="0" shapeId="0">
      <text>
        <r>
          <rPr>
            <sz val="7"/>
            <color indexed="81"/>
            <rFont val="Arial"/>
            <family val="2"/>
          </rPr>
          <t>Add additional item related to the On-Site improvements</t>
        </r>
      </text>
    </comment>
    <comment ref="G63" authorId="0" shapeId="0">
      <text>
        <r>
          <rPr>
            <sz val="7"/>
            <color indexed="81"/>
            <rFont val="Arial"/>
            <family val="2"/>
          </rPr>
          <t>Indicate Unit Price</t>
        </r>
      </text>
    </comment>
    <comment ref="A64" authorId="0" shapeId="0">
      <text>
        <r>
          <rPr>
            <sz val="7"/>
            <color indexed="81"/>
            <rFont val="Arial"/>
            <family val="2"/>
          </rPr>
          <t>Add additional item related to the On-Site improvements</t>
        </r>
      </text>
    </comment>
    <comment ref="G64" authorId="0" shapeId="0">
      <text>
        <r>
          <rPr>
            <sz val="7"/>
            <color indexed="81"/>
            <rFont val="Arial"/>
            <family val="2"/>
          </rPr>
          <t>Indicate Unit Price</t>
        </r>
      </text>
    </comment>
    <comment ref="A65" authorId="0" shapeId="0">
      <text>
        <r>
          <rPr>
            <sz val="7"/>
            <color indexed="81"/>
            <rFont val="Arial"/>
            <family val="2"/>
          </rPr>
          <t>Add additional item related to the On-Site improvements</t>
        </r>
      </text>
    </comment>
    <comment ref="G65" authorId="0" shapeId="0">
      <text>
        <r>
          <rPr>
            <sz val="7"/>
            <color indexed="81"/>
            <rFont val="Arial"/>
            <family val="2"/>
          </rPr>
          <t>Indicate Unit Price</t>
        </r>
      </text>
    </comment>
    <comment ref="A66" authorId="0" shapeId="0">
      <text>
        <r>
          <rPr>
            <sz val="7"/>
            <color indexed="81"/>
            <rFont val="Arial"/>
            <family val="2"/>
          </rPr>
          <t>Add additional item related to the On-Site improvements</t>
        </r>
      </text>
    </comment>
    <comment ref="G66" authorId="0" shapeId="0">
      <text>
        <r>
          <rPr>
            <sz val="7"/>
            <color indexed="81"/>
            <rFont val="Arial"/>
            <family val="2"/>
          </rPr>
          <t>Indicate Unit Price</t>
        </r>
      </text>
    </comment>
  </commentList>
</comments>
</file>

<file path=xl/comments3.xml><?xml version="1.0" encoding="utf-8"?>
<comments xmlns="http://schemas.openxmlformats.org/spreadsheetml/2006/main">
  <authors>
    <author>Rene Martinez</author>
  </authors>
  <commentList>
    <comment ref="A19" authorId="0" shapeId="0">
      <text>
        <r>
          <rPr>
            <sz val="7"/>
            <color indexed="81"/>
            <rFont val="Arial"/>
            <family val="2"/>
          </rPr>
          <t>Add add'l item related to S.D. Pipe</t>
        </r>
      </text>
    </comment>
    <comment ref="G19" authorId="0" shapeId="0">
      <text>
        <r>
          <rPr>
            <sz val="7"/>
            <color indexed="81"/>
            <rFont val="Arial"/>
            <family val="2"/>
          </rPr>
          <t>Indicate Unit Price</t>
        </r>
      </text>
    </comment>
    <comment ref="A20" authorId="0" shapeId="0">
      <text>
        <r>
          <rPr>
            <sz val="7"/>
            <color indexed="81"/>
            <rFont val="Arial"/>
            <family val="2"/>
          </rPr>
          <t>Add add'l item related to S.D. Pipe</t>
        </r>
      </text>
    </comment>
    <comment ref="G20" authorId="0" shapeId="0">
      <text>
        <r>
          <rPr>
            <sz val="7"/>
            <color indexed="81"/>
            <rFont val="Arial"/>
            <family val="2"/>
          </rPr>
          <t>Indicate Unit Price</t>
        </r>
      </text>
    </comment>
    <comment ref="A21" authorId="0" shapeId="0">
      <text>
        <r>
          <rPr>
            <sz val="7"/>
            <color indexed="81"/>
            <rFont val="Arial"/>
            <family val="2"/>
          </rPr>
          <t>Add add'l item related to S.D. Pipe</t>
        </r>
      </text>
    </comment>
    <comment ref="G21" authorId="0" shapeId="0">
      <text>
        <r>
          <rPr>
            <sz val="7"/>
            <color indexed="81"/>
            <rFont val="Arial"/>
            <family val="2"/>
          </rPr>
          <t>Indicate Unit Price</t>
        </r>
      </text>
    </comment>
    <comment ref="A28" authorId="0" shapeId="0">
      <text>
        <r>
          <rPr>
            <sz val="7"/>
            <color indexed="81"/>
            <rFont val="Arial"/>
            <family val="2"/>
          </rPr>
          <t>Add add'l item related to S.D. Manholes</t>
        </r>
      </text>
    </comment>
    <comment ref="G28" authorId="0" shapeId="0">
      <text>
        <r>
          <rPr>
            <sz val="7"/>
            <color indexed="81"/>
            <rFont val="Arial"/>
            <family val="2"/>
          </rPr>
          <t>Indicate Unit Price</t>
        </r>
      </text>
    </comment>
    <comment ref="A29" authorId="0" shapeId="0">
      <text>
        <r>
          <rPr>
            <sz val="7"/>
            <color indexed="81"/>
            <rFont val="Arial"/>
            <family val="2"/>
          </rPr>
          <t>Add add'l item related to S.D. Manholes</t>
        </r>
      </text>
    </comment>
    <comment ref="G29" authorId="0" shapeId="0">
      <text>
        <r>
          <rPr>
            <sz val="7"/>
            <color indexed="81"/>
            <rFont val="Arial"/>
            <family val="2"/>
          </rPr>
          <t>Indicate Unit Price</t>
        </r>
      </text>
    </comment>
    <comment ref="A30" authorId="0" shapeId="0">
      <text>
        <r>
          <rPr>
            <sz val="7"/>
            <color indexed="81"/>
            <rFont val="Arial"/>
            <family val="2"/>
          </rPr>
          <t>Add add'l item related to S.D. Manholes</t>
        </r>
      </text>
    </comment>
    <comment ref="G30" authorId="0" shapeId="0">
      <text>
        <r>
          <rPr>
            <sz val="7"/>
            <color indexed="81"/>
            <rFont val="Arial"/>
            <family val="2"/>
          </rPr>
          <t>Indicate Unit Price</t>
        </r>
      </text>
    </comment>
    <comment ref="A42" authorId="0" shapeId="0">
      <text>
        <r>
          <rPr>
            <sz val="7"/>
            <color indexed="81"/>
            <rFont val="Arial"/>
            <family val="2"/>
          </rPr>
          <t>Add add'l item related to S.D. Catch Basins</t>
        </r>
      </text>
    </comment>
    <comment ref="G42" authorId="0" shapeId="0">
      <text>
        <r>
          <rPr>
            <sz val="7"/>
            <color indexed="81"/>
            <rFont val="Arial"/>
            <family val="2"/>
          </rPr>
          <t>Indicate Unit Price</t>
        </r>
      </text>
    </comment>
    <comment ref="A43" authorId="0" shapeId="0">
      <text>
        <r>
          <rPr>
            <sz val="7"/>
            <color indexed="81"/>
            <rFont val="Arial"/>
            <family val="2"/>
          </rPr>
          <t>Add add'l item related to S.D. Catch Basins</t>
        </r>
      </text>
    </comment>
    <comment ref="G43" authorId="0" shapeId="0">
      <text>
        <r>
          <rPr>
            <sz val="7"/>
            <color indexed="81"/>
            <rFont val="Arial"/>
            <family val="2"/>
          </rPr>
          <t>Indicate Unit Price</t>
        </r>
      </text>
    </comment>
    <comment ref="A44" authorId="0" shapeId="0">
      <text>
        <r>
          <rPr>
            <sz val="7"/>
            <color indexed="81"/>
            <rFont val="Arial"/>
            <family val="2"/>
          </rPr>
          <t>Add add'l item related to S.D. Catch Basins</t>
        </r>
      </text>
    </comment>
    <comment ref="G44" authorId="0" shapeId="0">
      <text>
        <r>
          <rPr>
            <sz val="7"/>
            <color indexed="81"/>
            <rFont val="Arial"/>
            <family val="2"/>
          </rPr>
          <t>Indicate Unit Price</t>
        </r>
      </text>
    </comment>
    <comment ref="A58" authorId="0" shapeId="0">
      <text>
        <r>
          <rPr>
            <sz val="7"/>
            <color indexed="81"/>
            <rFont val="Arial"/>
            <family val="2"/>
          </rPr>
          <t>Add add'l item related to S.D. Structures</t>
        </r>
      </text>
    </comment>
    <comment ref="G58" authorId="0" shapeId="0">
      <text>
        <r>
          <rPr>
            <sz val="7"/>
            <color indexed="81"/>
            <rFont val="Arial"/>
            <family val="2"/>
          </rPr>
          <t>Indicate Unit Price</t>
        </r>
      </text>
    </comment>
    <comment ref="A59" authorId="0" shapeId="0">
      <text>
        <r>
          <rPr>
            <sz val="7"/>
            <color indexed="81"/>
            <rFont val="Arial"/>
            <family val="2"/>
          </rPr>
          <t>Add add'l item related to S.D. Structures</t>
        </r>
      </text>
    </comment>
    <comment ref="G59" authorId="0" shapeId="0">
      <text>
        <r>
          <rPr>
            <sz val="7"/>
            <color indexed="81"/>
            <rFont val="Arial"/>
            <family val="2"/>
          </rPr>
          <t>Indicate Unit Price</t>
        </r>
      </text>
    </comment>
    <comment ref="A60" authorId="0" shapeId="0">
      <text>
        <r>
          <rPr>
            <sz val="7"/>
            <color indexed="81"/>
            <rFont val="Arial"/>
            <family val="2"/>
          </rPr>
          <t>Add add'l item related to S.D. Structures</t>
        </r>
      </text>
    </comment>
    <comment ref="G60" authorId="0" shapeId="0">
      <text>
        <r>
          <rPr>
            <sz val="7"/>
            <color indexed="81"/>
            <rFont val="Arial"/>
            <family val="2"/>
          </rPr>
          <t>Indicate Unit Price</t>
        </r>
      </text>
    </comment>
    <comment ref="A69" authorId="0" shapeId="0">
      <text>
        <r>
          <rPr>
            <sz val="7"/>
            <color indexed="81"/>
            <rFont val="Arial"/>
            <family val="2"/>
          </rPr>
          <t>Add add'l item related to S.D. Drains</t>
        </r>
      </text>
    </comment>
    <comment ref="G69" authorId="0" shapeId="0">
      <text>
        <r>
          <rPr>
            <sz val="7"/>
            <color indexed="81"/>
            <rFont val="Arial"/>
            <family val="2"/>
          </rPr>
          <t>Indicate Unit Price</t>
        </r>
      </text>
    </comment>
    <comment ref="A70" authorId="0" shapeId="0">
      <text>
        <r>
          <rPr>
            <sz val="7"/>
            <color indexed="81"/>
            <rFont val="Arial"/>
            <family val="2"/>
          </rPr>
          <t>Add add'l item related to S.D. Drains</t>
        </r>
      </text>
    </comment>
    <comment ref="G70" authorId="0" shapeId="0">
      <text>
        <r>
          <rPr>
            <sz val="7"/>
            <color indexed="81"/>
            <rFont val="Arial"/>
            <family val="2"/>
          </rPr>
          <t>Indicate Unit Price</t>
        </r>
      </text>
    </comment>
    <comment ref="A71" authorId="0" shapeId="0">
      <text>
        <r>
          <rPr>
            <sz val="7"/>
            <color indexed="81"/>
            <rFont val="Arial"/>
            <family val="2"/>
          </rPr>
          <t>Add add'l item related to S.D. Drains</t>
        </r>
      </text>
    </comment>
    <comment ref="G71" authorId="0" shapeId="0">
      <text>
        <r>
          <rPr>
            <sz val="7"/>
            <color indexed="81"/>
            <rFont val="Arial"/>
            <family val="2"/>
          </rPr>
          <t>Indicate Unit Price</t>
        </r>
      </text>
    </comment>
    <comment ref="A78" authorId="0" shapeId="0">
      <text>
        <r>
          <rPr>
            <sz val="7"/>
            <color indexed="81"/>
            <rFont val="Arial"/>
            <family val="2"/>
          </rPr>
          <t>Add add'l item related to S.D. Miscellaneous</t>
        </r>
      </text>
    </comment>
    <comment ref="G78" authorId="0" shapeId="0">
      <text>
        <r>
          <rPr>
            <sz val="7"/>
            <color indexed="81"/>
            <rFont val="Arial"/>
            <family val="2"/>
          </rPr>
          <t>Indicate Unit Price</t>
        </r>
      </text>
    </comment>
    <comment ref="A79" authorId="0" shapeId="0">
      <text>
        <r>
          <rPr>
            <sz val="7"/>
            <color indexed="81"/>
            <rFont val="Arial"/>
            <family val="2"/>
          </rPr>
          <t>Add add'l item related to S.D. Miscellaneous</t>
        </r>
      </text>
    </comment>
    <comment ref="G79" authorId="0" shapeId="0">
      <text>
        <r>
          <rPr>
            <sz val="7"/>
            <color indexed="81"/>
            <rFont val="Arial"/>
            <family val="2"/>
          </rPr>
          <t>Indicate Unit Price</t>
        </r>
      </text>
    </comment>
    <comment ref="A80" authorId="0" shapeId="0">
      <text>
        <r>
          <rPr>
            <sz val="7"/>
            <color indexed="81"/>
            <rFont val="Arial"/>
            <family val="2"/>
          </rPr>
          <t>Add add'l item related to S.D. Miscellaneous</t>
        </r>
      </text>
    </comment>
    <comment ref="G80" authorId="0" shapeId="0">
      <text>
        <r>
          <rPr>
            <sz val="7"/>
            <color indexed="81"/>
            <rFont val="Arial"/>
            <family val="2"/>
          </rPr>
          <t>Indicate Unit Price</t>
        </r>
      </text>
    </comment>
  </commentList>
</comments>
</file>

<file path=xl/comments4.xml><?xml version="1.0" encoding="utf-8"?>
<comments xmlns="http://schemas.openxmlformats.org/spreadsheetml/2006/main">
  <authors>
    <author>Rene Martinez</author>
  </authors>
  <commentList>
    <comment ref="A21" authorId="0" shapeId="0">
      <text>
        <r>
          <rPr>
            <sz val="7"/>
            <color indexed="81"/>
            <rFont val="Arial"/>
            <family val="2"/>
          </rPr>
          <t>Add add'l item related to Pipe /Sewer System</t>
        </r>
      </text>
    </comment>
    <comment ref="G21" authorId="0" shapeId="0">
      <text>
        <r>
          <rPr>
            <sz val="7"/>
            <color indexed="81"/>
            <rFont val="Arial"/>
            <family val="2"/>
          </rPr>
          <t>Indicate Unit Price</t>
        </r>
      </text>
    </comment>
    <comment ref="A22" authorId="0" shapeId="0">
      <text>
        <r>
          <rPr>
            <sz val="7"/>
            <color indexed="81"/>
            <rFont val="Arial"/>
            <family val="2"/>
          </rPr>
          <t>Add add'l item related to Pipe /Sewer System</t>
        </r>
      </text>
    </comment>
    <comment ref="G22" authorId="0" shapeId="0">
      <text>
        <r>
          <rPr>
            <sz val="7"/>
            <color indexed="81"/>
            <rFont val="Arial"/>
            <family val="2"/>
          </rPr>
          <t>Indicate Unit Price</t>
        </r>
      </text>
    </comment>
    <comment ref="A23" authorId="0" shapeId="0">
      <text>
        <r>
          <rPr>
            <sz val="7"/>
            <color indexed="81"/>
            <rFont val="Arial"/>
            <family val="2"/>
          </rPr>
          <t>Add add'l item related to Pipe /Sewer System</t>
        </r>
      </text>
    </comment>
    <comment ref="G23" authorId="0" shapeId="0">
      <text>
        <r>
          <rPr>
            <sz val="7"/>
            <color indexed="81"/>
            <rFont val="Arial"/>
            <family val="2"/>
          </rPr>
          <t>Indicate Unit Price</t>
        </r>
      </text>
    </comment>
    <comment ref="A24" authorId="0" shapeId="0">
      <text>
        <r>
          <rPr>
            <sz val="7"/>
            <color indexed="81"/>
            <rFont val="Arial"/>
            <family val="2"/>
          </rPr>
          <t>Add add'l item related to Pipe /Sewer System</t>
        </r>
      </text>
    </comment>
    <comment ref="G24" authorId="0" shapeId="0">
      <text>
        <r>
          <rPr>
            <sz val="7"/>
            <color indexed="81"/>
            <rFont val="Arial"/>
            <family val="2"/>
          </rPr>
          <t>Indicate Unit Price</t>
        </r>
      </text>
    </comment>
    <comment ref="A25" authorId="0" shapeId="0">
      <text>
        <r>
          <rPr>
            <sz val="7"/>
            <color indexed="81"/>
            <rFont val="Arial"/>
            <family val="2"/>
          </rPr>
          <t>Add add'l item related to Pipe /Sewer System</t>
        </r>
      </text>
    </comment>
    <comment ref="G25" authorId="0" shapeId="0">
      <text>
        <r>
          <rPr>
            <sz val="7"/>
            <color indexed="81"/>
            <rFont val="Arial"/>
            <family val="2"/>
          </rPr>
          <t>Indicate Unit Price</t>
        </r>
      </text>
    </comment>
    <comment ref="A26" authorId="0" shapeId="0">
      <text>
        <r>
          <rPr>
            <sz val="7"/>
            <color indexed="81"/>
            <rFont val="Arial"/>
            <family val="2"/>
          </rPr>
          <t>Add add'l item related to Pipe /Sewer System</t>
        </r>
      </text>
    </comment>
    <comment ref="G26" authorId="0" shapeId="0">
      <text>
        <r>
          <rPr>
            <sz val="7"/>
            <color indexed="81"/>
            <rFont val="Arial"/>
            <family val="2"/>
          </rPr>
          <t>Indicate Unit Price</t>
        </r>
      </text>
    </comment>
    <comment ref="A27" authorId="0" shapeId="0">
      <text>
        <r>
          <rPr>
            <sz val="7"/>
            <color indexed="81"/>
            <rFont val="Arial"/>
            <family val="2"/>
          </rPr>
          <t>Add add'l item related to Pipe /Sewer System</t>
        </r>
      </text>
    </comment>
    <comment ref="G27" authorId="0" shapeId="0">
      <text>
        <r>
          <rPr>
            <sz val="7"/>
            <color indexed="81"/>
            <rFont val="Arial"/>
            <family val="2"/>
          </rPr>
          <t>Indicate Unit Price</t>
        </r>
      </text>
    </comment>
    <comment ref="A28" authorId="0" shapeId="0">
      <text>
        <r>
          <rPr>
            <sz val="7"/>
            <color indexed="81"/>
            <rFont val="Arial"/>
            <family val="2"/>
          </rPr>
          <t>Add add'l item related to Pipe /Sewer System</t>
        </r>
      </text>
    </comment>
    <comment ref="G28" authorId="0" shapeId="0">
      <text>
        <r>
          <rPr>
            <sz val="7"/>
            <color indexed="81"/>
            <rFont val="Arial"/>
            <family val="2"/>
          </rPr>
          <t>Indicate Unit Price</t>
        </r>
      </text>
    </comment>
    <comment ref="A29" authorId="0" shapeId="0">
      <text>
        <r>
          <rPr>
            <sz val="7"/>
            <color indexed="81"/>
            <rFont val="Arial"/>
            <family val="2"/>
          </rPr>
          <t>Add add'l item related to Pipe /Sewer System</t>
        </r>
      </text>
    </comment>
    <comment ref="G29" authorId="0" shapeId="0">
      <text>
        <r>
          <rPr>
            <sz val="7"/>
            <color indexed="81"/>
            <rFont val="Arial"/>
            <family val="2"/>
          </rPr>
          <t>Indicate Unit Price</t>
        </r>
      </text>
    </comment>
    <comment ref="A30" authorId="0" shapeId="0">
      <text>
        <r>
          <rPr>
            <sz val="7"/>
            <color indexed="81"/>
            <rFont val="Arial"/>
            <family val="2"/>
          </rPr>
          <t>Add add'l item related to Pipe /Sewer System</t>
        </r>
      </text>
    </comment>
    <comment ref="G30" authorId="0" shapeId="0">
      <text>
        <r>
          <rPr>
            <sz val="7"/>
            <color indexed="81"/>
            <rFont val="Arial"/>
            <family val="2"/>
          </rPr>
          <t>Indicate Unit Price</t>
        </r>
      </text>
    </comment>
    <comment ref="A38" authorId="0" shapeId="0">
      <text>
        <r>
          <rPr>
            <sz val="7"/>
            <color indexed="81"/>
            <rFont val="Arial"/>
            <family val="2"/>
          </rPr>
          <t>Add add'l item related to Clean Outs /Sewer System</t>
        </r>
      </text>
    </comment>
    <comment ref="G38" authorId="0" shapeId="0">
      <text>
        <r>
          <rPr>
            <sz val="7"/>
            <color indexed="81"/>
            <rFont val="Arial"/>
            <family val="2"/>
          </rPr>
          <t>Indicate Unit Price</t>
        </r>
      </text>
    </comment>
    <comment ref="A39" authorId="0" shapeId="0">
      <text>
        <r>
          <rPr>
            <sz val="7"/>
            <color indexed="81"/>
            <rFont val="Arial"/>
            <family val="2"/>
          </rPr>
          <t>Add add'l item related to Clean Outs /Sewer System</t>
        </r>
      </text>
    </comment>
    <comment ref="G39" authorId="0" shapeId="0">
      <text>
        <r>
          <rPr>
            <sz val="7"/>
            <color indexed="81"/>
            <rFont val="Arial"/>
            <family val="2"/>
          </rPr>
          <t>Indicate Unit Price</t>
        </r>
      </text>
    </comment>
    <comment ref="A44" authorId="0" shapeId="0">
      <text>
        <r>
          <rPr>
            <sz val="7"/>
            <color indexed="81"/>
            <rFont val="Arial"/>
            <family val="2"/>
          </rPr>
          <t>Add add'l item related to Clean Outs /Sewer System</t>
        </r>
      </text>
    </comment>
    <comment ref="G44" authorId="0" shapeId="0">
      <text>
        <r>
          <rPr>
            <sz val="7"/>
            <color indexed="81"/>
            <rFont val="Arial"/>
            <family val="2"/>
          </rPr>
          <t>Indicate Unit Price</t>
        </r>
      </text>
    </comment>
    <comment ref="A45" authorId="0" shapeId="0">
      <text>
        <r>
          <rPr>
            <sz val="7"/>
            <color indexed="81"/>
            <rFont val="Arial"/>
            <family val="2"/>
          </rPr>
          <t>Add add'l item related to Clean Outs /Sewer System</t>
        </r>
      </text>
    </comment>
    <comment ref="G45" authorId="0" shapeId="0">
      <text>
        <r>
          <rPr>
            <sz val="7"/>
            <color indexed="81"/>
            <rFont val="Arial"/>
            <family val="2"/>
          </rPr>
          <t>Indicate Unit Price</t>
        </r>
      </text>
    </comment>
    <comment ref="A59" authorId="0" shapeId="0">
      <text>
        <r>
          <rPr>
            <sz val="7"/>
            <color indexed="81"/>
            <rFont val="Arial"/>
            <family val="2"/>
          </rPr>
          <t>Add add'l item related to Manholes /Sewer System</t>
        </r>
      </text>
    </comment>
    <comment ref="G59" authorId="0" shapeId="0">
      <text>
        <r>
          <rPr>
            <sz val="7"/>
            <color indexed="81"/>
            <rFont val="Arial"/>
            <family val="2"/>
          </rPr>
          <t>Indicate Unit Price</t>
        </r>
      </text>
    </comment>
    <comment ref="A60" authorId="0" shapeId="0">
      <text>
        <r>
          <rPr>
            <sz val="7"/>
            <color indexed="81"/>
            <rFont val="Arial"/>
            <family val="2"/>
          </rPr>
          <t>Add add'l item related to Manholes /Sewer System</t>
        </r>
      </text>
    </comment>
    <comment ref="G60" authorId="0" shapeId="0">
      <text>
        <r>
          <rPr>
            <sz val="7"/>
            <color indexed="81"/>
            <rFont val="Arial"/>
            <family val="2"/>
          </rPr>
          <t>Indicate Unit Price</t>
        </r>
      </text>
    </comment>
    <comment ref="A67" authorId="0" shapeId="0">
      <text>
        <r>
          <rPr>
            <sz val="7"/>
            <color indexed="81"/>
            <rFont val="Arial"/>
            <family val="2"/>
          </rPr>
          <t>Add add'l item related to Misc /Sewer System</t>
        </r>
      </text>
    </comment>
    <comment ref="G67" authorId="0" shapeId="0">
      <text>
        <r>
          <rPr>
            <sz val="7"/>
            <color indexed="81"/>
            <rFont val="Arial"/>
            <family val="2"/>
          </rPr>
          <t>Indicate Unit Price</t>
        </r>
      </text>
    </comment>
    <comment ref="A68" authorId="0" shapeId="0">
      <text>
        <r>
          <rPr>
            <sz val="7"/>
            <color indexed="81"/>
            <rFont val="Arial"/>
            <family val="2"/>
          </rPr>
          <t>Add add'l item related to Misc /Sewer System</t>
        </r>
      </text>
    </comment>
    <comment ref="G68" authorId="0" shapeId="0">
      <text>
        <r>
          <rPr>
            <sz val="7"/>
            <color indexed="81"/>
            <rFont val="Arial"/>
            <family val="2"/>
          </rPr>
          <t>Indicate Unit Price</t>
        </r>
      </text>
    </comment>
    <comment ref="A69" authorId="0" shapeId="0">
      <text>
        <r>
          <rPr>
            <sz val="7"/>
            <color indexed="81"/>
            <rFont val="Arial"/>
            <family val="2"/>
          </rPr>
          <t>Add add'l item related to Misc /Sewer System</t>
        </r>
      </text>
    </comment>
    <comment ref="G69" authorId="0" shapeId="0">
      <text>
        <r>
          <rPr>
            <sz val="7"/>
            <color indexed="81"/>
            <rFont val="Arial"/>
            <family val="2"/>
          </rPr>
          <t>Indicate Unit Price</t>
        </r>
      </text>
    </comment>
    <comment ref="A70" authorId="0" shapeId="0">
      <text>
        <r>
          <rPr>
            <sz val="7"/>
            <color indexed="81"/>
            <rFont val="Arial"/>
            <family val="2"/>
          </rPr>
          <t>Add add'l item related to Misc /Sewer System</t>
        </r>
      </text>
    </comment>
    <comment ref="G70" authorId="0" shapeId="0">
      <text>
        <r>
          <rPr>
            <sz val="7"/>
            <color indexed="81"/>
            <rFont val="Arial"/>
            <family val="2"/>
          </rPr>
          <t>Indicate Unit Price</t>
        </r>
      </text>
    </comment>
    <comment ref="A71" authorId="0" shapeId="0">
      <text>
        <r>
          <rPr>
            <sz val="7"/>
            <color indexed="81"/>
            <rFont val="Arial"/>
            <family val="2"/>
          </rPr>
          <t>Add add'l item related to Misc /Sewer System</t>
        </r>
      </text>
    </comment>
    <comment ref="G71" authorId="0" shapeId="0">
      <text>
        <r>
          <rPr>
            <sz val="7"/>
            <color indexed="81"/>
            <rFont val="Arial"/>
            <family val="2"/>
          </rPr>
          <t>Indicate Unit Price</t>
        </r>
      </text>
    </comment>
    <comment ref="A72" authorId="0" shapeId="0">
      <text>
        <r>
          <rPr>
            <sz val="7"/>
            <color indexed="81"/>
            <rFont val="Arial"/>
            <family val="2"/>
          </rPr>
          <t>Add add'l item related to Misc /Sewer System</t>
        </r>
      </text>
    </comment>
    <comment ref="G72" authorId="0" shapeId="0">
      <text>
        <r>
          <rPr>
            <sz val="7"/>
            <color indexed="81"/>
            <rFont val="Arial"/>
            <family val="2"/>
          </rPr>
          <t>Indicate Unit Price</t>
        </r>
      </text>
    </comment>
    <comment ref="A73" authorId="0" shapeId="0">
      <text>
        <r>
          <rPr>
            <sz val="7"/>
            <color indexed="81"/>
            <rFont val="Arial"/>
            <family val="2"/>
          </rPr>
          <t>Add add'l item related to Misc /Sewer System</t>
        </r>
      </text>
    </comment>
    <comment ref="G73" authorId="0" shapeId="0">
      <text>
        <r>
          <rPr>
            <sz val="7"/>
            <color indexed="81"/>
            <rFont val="Arial"/>
            <family val="2"/>
          </rPr>
          <t>Indicate Unit Price</t>
        </r>
      </text>
    </comment>
    <comment ref="A74" authorId="0" shapeId="0">
      <text>
        <r>
          <rPr>
            <sz val="7"/>
            <color indexed="81"/>
            <rFont val="Arial"/>
            <family val="2"/>
          </rPr>
          <t>Add add'l item related to Misc /Sewer System</t>
        </r>
      </text>
    </comment>
    <comment ref="G74" authorId="0" shapeId="0">
      <text>
        <r>
          <rPr>
            <sz val="7"/>
            <color indexed="81"/>
            <rFont val="Arial"/>
            <family val="2"/>
          </rPr>
          <t>Indicate Unit Price</t>
        </r>
      </text>
    </comment>
    <comment ref="A75" authorId="0" shapeId="0">
      <text>
        <r>
          <rPr>
            <sz val="7"/>
            <color indexed="81"/>
            <rFont val="Arial"/>
            <family val="2"/>
          </rPr>
          <t>Add add'l item related to Misc /Sewer System</t>
        </r>
      </text>
    </comment>
    <comment ref="G75" authorId="0" shapeId="0">
      <text>
        <r>
          <rPr>
            <sz val="7"/>
            <color indexed="81"/>
            <rFont val="Arial"/>
            <family val="2"/>
          </rPr>
          <t>Indicate Unit Price</t>
        </r>
      </text>
    </comment>
    <comment ref="A76" authorId="0" shapeId="0">
      <text>
        <r>
          <rPr>
            <sz val="7"/>
            <color indexed="81"/>
            <rFont val="Arial"/>
            <family val="2"/>
          </rPr>
          <t>Add add'l item related to Misc /Sewer System</t>
        </r>
      </text>
    </comment>
    <comment ref="G76" authorId="0" shapeId="0">
      <text>
        <r>
          <rPr>
            <sz val="7"/>
            <color indexed="81"/>
            <rFont val="Arial"/>
            <family val="2"/>
          </rPr>
          <t>Indicate Unit Price</t>
        </r>
      </text>
    </comment>
  </commentList>
</comments>
</file>

<file path=xl/comments5.xml><?xml version="1.0" encoding="utf-8"?>
<comments xmlns="http://schemas.openxmlformats.org/spreadsheetml/2006/main">
  <authors>
    <author>Rene Martinez</author>
  </authors>
  <commentList>
    <comment ref="A78" authorId="0" shapeId="0">
      <text>
        <r>
          <rPr>
            <sz val="7"/>
            <color indexed="81"/>
            <rFont val="Arial"/>
            <family val="2"/>
          </rPr>
          <t>Add add'l item related to the Water System</t>
        </r>
      </text>
    </comment>
    <comment ref="G78" authorId="0" shapeId="0">
      <text>
        <r>
          <rPr>
            <sz val="7"/>
            <color indexed="81"/>
            <rFont val="Arial"/>
            <family val="2"/>
          </rPr>
          <t>Indicate Unit Price</t>
        </r>
      </text>
    </comment>
    <comment ref="A79" authorId="0" shapeId="0">
      <text>
        <r>
          <rPr>
            <sz val="7"/>
            <color indexed="81"/>
            <rFont val="Arial"/>
            <family val="2"/>
          </rPr>
          <t>Add add'l item related to the Water System</t>
        </r>
      </text>
    </comment>
    <comment ref="G79" authorId="0" shapeId="0">
      <text>
        <r>
          <rPr>
            <sz val="7"/>
            <color indexed="81"/>
            <rFont val="Arial"/>
            <family val="2"/>
          </rPr>
          <t>Indicate Unit Price</t>
        </r>
      </text>
    </comment>
    <comment ref="A80" authorId="0" shapeId="0">
      <text>
        <r>
          <rPr>
            <sz val="7"/>
            <color indexed="81"/>
            <rFont val="Arial"/>
            <family val="2"/>
          </rPr>
          <t>Add add'l item related to the Water System</t>
        </r>
      </text>
    </comment>
    <comment ref="G80" authorId="0" shapeId="0">
      <text>
        <r>
          <rPr>
            <sz val="7"/>
            <color indexed="81"/>
            <rFont val="Arial"/>
            <family val="2"/>
          </rPr>
          <t>Indicate Unit Price</t>
        </r>
      </text>
    </comment>
    <comment ref="A81" authorId="0" shapeId="0">
      <text>
        <r>
          <rPr>
            <sz val="7"/>
            <color indexed="81"/>
            <rFont val="Arial"/>
            <family val="2"/>
          </rPr>
          <t>Add add'l item related to the Water System</t>
        </r>
      </text>
    </comment>
    <comment ref="G81" authorId="0" shapeId="0">
      <text>
        <r>
          <rPr>
            <sz val="7"/>
            <color indexed="81"/>
            <rFont val="Arial"/>
            <family val="2"/>
          </rPr>
          <t>Indicate Unit Price</t>
        </r>
      </text>
    </comment>
  </commentList>
</comments>
</file>

<file path=xl/sharedStrings.xml><?xml version="1.0" encoding="utf-8"?>
<sst xmlns="http://schemas.openxmlformats.org/spreadsheetml/2006/main" count="506" uniqueCount="264">
  <si>
    <t>UNIT</t>
  </si>
  <si>
    <t>Adjust Water Valve to Grade</t>
  </si>
  <si>
    <t>PROJECT:</t>
  </si>
  <si>
    <t>DATE:</t>
  </si>
  <si>
    <t>TYPE</t>
  </si>
  <si>
    <t xml:space="preserve"> Thickness (ft.)</t>
  </si>
  <si>
    <t xml:space="preserve"> S.F.</t>
  </si>
  <si>
    <t xml:space="preserve"> Ton</t>
  </si>
  <si>
    <t>QTY</t>
  </si>
  <si>
    <t>UNIT PRICE</t>
  </si>
  <si>
    <t>TOTAL COST</t>
  </si>
  <si>
    <t>Sawcut</t>
  </si>
  <si>
    <t>Redwood Header</t>
  </si>
  <si>
    <t>Relocate Power Poles</t>
  </si>
  <si>
    <t>T Y P E</t>
  </si>
  <si>
    <t xml:space="preserve"> S. F.</t>
  </si>
  <si>
    <t xml:space="preserve"> L. F.</t>
  </si>
  <si>
    <t xml:space="preserve"> E A</t>
  </si>
  <si>
    <t xml:space="preserve"> C. Y.</t>
  </si>
  <si>
    <t>Landscaping</t>
  </si>
  <si>
    <t>Filtration Devices</t>
  </si>
  <si>
    <t>Headwalls</t>
  </si>
  <si>
    <t>Outlets</t>
  </si>
  <si>
    <t>Forebay P.C.C.</t>
  </si>
  <si>
    <t>Toe of Slope Protection P.C.C.</t>
  </si>
  <si>
    <t>4" PVC Schedule 40</t>
  </si>
  <si>
    <t>4" PVC Schedule 80</t>
  </si>
  <si>
    <t>6" PVC Schedule 40</t>
  </si>
  <si>
    <t>6" PVC Schedule 80</t>
  </si>
  <si>
    <t>8" PVC Schedule 40</t>
  </si>
  <si>
    <t>8" PVC Schedule 80</t>
  </si>
  <si>
    <t>Reinforced Concrete Structure</t>
  </si>
  <si>
    <t>Terrace Drain</t>
  </si>
  <si>
    <t>Down Drain</t>
  </si>
  <si>
    <t>Concrete Pipe Slope Anchor</t>
  </si>
  <si>
    <t>Access Opening</t>
  </si>
  <si>
    <t>SUBTOTAL =</t>
  </si>
  <si>
    <t>Thrust Block</t>
  </si>
  <si>
    <t>Jack &amp; Bore</t>
  </si>
  <si>
    <t>Adjust Water Meter Box to Grade</t>
  </si>
  <si>
    <t>Concrete Encasement</t>
  </si>
  <si>
    <t>Shallow Manhole</t>
  </si>
  <si>
    <t>Adjust Manhole to Grade</t>
  </si>
  <si>
    <t>Tie into Existing Manhole</t>
  </si>
  <si>
    <t>Rechannel Existing Manhole</t>
  </si>
  <si>
    <t>Wyes</t>
  </si>
  <si>
    <t>TV Sewer</t>
  </si>
  <si>
    <t>Trench Paving</t>
  </si>
  <si>
    <t>Pavement Replacement</t>
  </si>
  <si>
    <t>IMPROVEMENT TYPE</t>
  </si>
  <si>
    <t>SUBTOTALS</t>
  </si>
  <si>
    <t>TOTAL COST (VALUE) OF IMPROVEMENTS =</t>
  </si>
  <si>
    <t>GRAND TOTAL =</t>
  </si>
  <si>
    <t>Date Prepared</t>
  </si>
  <si>
    <t>[STAMP]</t>
  </si>
  <si>
    <r>
      <t>¯ ¯ ¯</t>
    </r>
    <r>
      <rPr>
        <sz val="10"/>
        <rFont val="Times New Roman"/>
        <family val="1"/>
      </rPr>
      <t xml:space="preserve">   </t>
    </r>
    <r>
      <rPr>
        <b/>
        <sz val="10"/>
        <rFont val="Times New Roman"/>
        <family val="1"/>
      </rPr>
      <t>P L E A S E   R E A D   I N S T R U C T I O N S   B E L O W</t>
    </r>
    <r>
      <rPr>
        <sz val="10"/>
        <rFont val="Times New Roman"/>
        <family val="1"/>
      </rPr>
      <t xml:space="preserve">   </t>
    </r>
    <r>
      <rPr>
        <sz val="10"/>
        <rFont val="Wingdings"/>
        <charset val="2"/>
      </rPr>
      <t>¯ ¯ ¯</t>
    </r>
  </si>
  <si>
    <t xml:space="preserve">DATE: </t>
  </si>
  <si>
    <r>
      <t>E</t>
    </r>
    <r>
      <rPr>
        <b/>
        <sz val="10"/>
        <rFont val="Times New Roman"/>
        <family val="1"/>
      </rPr>
      <t xml:space="preserve"> N G I N E E R   </t>
    </r>
    <r>
      <rPr>
        <b/>
        <sz val="12"/>
        <rFont val="Times New Roman"/>
        <family val="1"/>
      </rPr>
      <t>O</t>
    </r>
    <r>
      <rPr>
        <b/>
        <sz val="10"/>
        <rFont val="Times New Roman"/>
        <family val="1"/>
      </rPr>
      <t xml:space="preserve"> F   </t>
    </r>
    <r>
      <rPr>
        <b/>
        <sz val="12"/>
        <rFont val="Times New Roman"/>
        <family val="1"/>
      </rPr>
      <t>R</t>
    </r>
    <r>
      <rPr>
        <b/>
        <sz val="10"/>
        <rFont val="Times New Roman"/>
        <family val="1"/>
      </rPr>
      <t xml:space="preserve"> E C O R D   </t>
    </r>
    <r>
      <rPr>
        <b/>
        <sz val="12"/>
        <rFont val="Times New Roman"/>
        <family val="1"/>
      </rPr>
      <t>S</t>
    </r>
    <r>
      <rPr>
        <b/>
        <sz val="10"/>
        <rFont val="Times New Roman"/>
        <family val="1"/>
      </rPr>
      <t xml:space="preserve"> T A T E M E N T   </t>
    </r>
    <r>
      <rPr>
        <b/>
        <sz val="12"/>
        <rFont val="Times New Roman"/>
        <family val="1"/>
      </rPr>
      <t>O</t>
    </r>
    <r>
      <rPr>
        <b/>
        <sz val="10"/>
        <rFont val="Times New Roman"/>
        <family val="1"/>
      </rPr>
      <t xml:space="preserve"> F   </t>
    </r>
    <r>
      <rPr>
        <b/>
        <sz val="12"/>
        <rFont val="Times New Roman"/>
        <family val="1"/>
      </rPr>
      <t>E</t>
    </r>
    <r>
      <rPr>
        <b/>
        <sz val="10"/>
        <rFont val="Times New Roman"/>
        <family val="1"/>
      </rPr>
      <t xml:space="preserve"> S T I M A T E   </t>
    </r>
    <r>
      <rPr>
        <b/>
        <sz val="12"/>
        <rFont val="Times New Roman"/>
        <family val="1"/>
      </rPr>
      <t>W</t>
    </r>
    <r>
      <rPr>
        <b/>
        <sz val="10"/>
        <rFont val="Times New Roman"/>
        <family val="1"/>
      </rPr>
      <t xml:space="preserve"> O R K S H E E T</t>
    </r>
  </si>
  <si>
    <t>MAP / LOT:</t>
  </si>
  <si>
    <t>MAP/LOT:</t>
  </si>
  <si>
    <r>
      <t>C</t>
    </r>
    <r>
      <rPr>
        <b/>
        <sz val="11"/>
        <rFont val="Times New Roman"/>
        <family val="1"/>
      </rPr>
      <t xml:space="preserve"> I T Y   O F   </t>
    </r>
    <r>
      <rPr>
        <b/>
        <sz val="12"/>
        <rFont val="Times New Roman"/>
        <family val="1"/>
      </rPr>
      <t>M</t>
    </r>
    <r>
      <rPr>
        <b/>
        <sz val="11"/>
        <rFont val="Times New Roman"/>
        <family val="1"/>
      </rPr>
      <t xml:space="preserve"> O R E N O   </t>
    </r>
    <r>
      <rPr>
        <b/>
        <sz val="12"/>
        <rFont val="Times New Roman"/>
        <family val="1"/>
      </rPr>
      <t>V</t>
    </r>
    <r>
      <rPr>
        <b/>
        <sz val="11"/>
        <rFont val="Times New Roman"/>
        <family val="1"/>
      </rPr>
      <t xml:space="preserve"> A L L E Y</t>
    </r>
  </si>
  <si>
    <r>
      <t>L</t>
    </r>
    <r>
      <rPr>
        <b/>
        <sz val="11"/>
        <rFont val="Times New Roman"/>
        <family val="1"/>
      </rPr>
      <t xml:space="preserve"> A N D   </t>
    </r>
    <r>
      <rPr>
        <b/>
        <sz val="12"/>
        <rFont val="Times New Roman"/>
        <family val="1"/>
      </rPr>
      <t>D</t>
    </r>
    <r>
      <rPr>
        <b/>
        <sz val="11"/>
        <rFont val="Times New Roman"/>
        <family val="1"/>
      </rPr>
      <t xml:space="preserve"> E V E L O P M E N T   </t>
    </r>
    <r>
      <rPr>
        <b/>
        <sz val="12"/>
        <rFont val="Times New Roman"/>
        <family val="1"/>
      </rPr>
      <t>D</t>
    </r>
    <r>
      <rPr>
        <b/>
        <sz val="11"/>
        <rFont val="Times New Roman"/>
        <family val="1"/>
      </rPr>
      <t xml:space="preserve"> I V I S I O N</t>
    </r>
  </si>
  <si>
    <t>Aggregate Base (A.B.) Class II</t>
  </si>
  <si>
    <t>Asphalt Concrete (A.C.)</t>
  </si>
  <si>
    <t>PAVEMENT</t>
  </si>
  <si>
    <t>CONCRETE</t>
  </si>
  <si>
    <t>MISCELLANEOUS</t>
  </si>
  <si>
    <t>Adjust Manhole (MH) to Grade</t>
  </si>
  <si>
    <t>Remove Existing Sidewalk</t>
  </si>
  <si>
    <t>Remove Existing Asphalt Concrete (A.C.) Berm/Curb/Dike</t>
  </si>
  <si>
    <t>Chain Link Fence (6' typ.)</t>
  </si>
  <si>
    <t>Remove Chain Link Fence</t>
  </si>
  <si>
    <t>WATER QUALITY BMP's</t>
  </si>
  <si>
    <t>24" Corrugated High Density Polyethylene (HDPE)</t>
  </si>
  <si>
    <t>30" Corrugated High Density Polyethylene (HDPE)</t>
  </si>
  <si>
    <t>24" Reinforced Concrete (R.C.P.) Pipe</t>
  </si>
  <si>
    <t>30" Reinforced Concrete (R.C.P.) Pipe</t>
  </si>
  <si>
    <t>PIPES</t>
  </si>
  <si>
    <t>MANHOLES</t>
  </si>
  <si>
    <t>STRUCTURES</t>
  </si>
  <si>
    <t>DRAINS</t>
  </si>
  <si>
    <t>Concrete Headwall</t>
  </si>
  <si>
    <t>Remove Existing Outlet / Headwall</t>
  </si>
  <si>
    <t>Gate Valve - 4"</t>
  </si>
  <si>
    <t>Gate Valve - 6"</t>
  </si>
  <si>
    <t>Gate Valve - 8"</t>
  </si>
  <si>
    <t>Gate Valve - 12"</t>
  </si>
  <si>
    <t>Butterfly Valve - 4"</t>
  </si>
  <si>
    <t>Butterfly Valve - 6"</t>
  </si>
  <si>
    <t>Butterfly Valve - 8"</t>
  </si>
  <si>
    <t>Butterfly Valve - 12"</t>
  </si>
  <si>
    <t>Air Vac Release - 1"</t>
  </si>
  <si>
    <t>Air Vac Release - 2"</t>
  </si>
  <si>
    <t>PIPE</t>
  </si>
  <si>
    <t>VALVES</t>
  </si>
  <si>
    <t>FIRE HYDRANTS</t>
  </si>
  <si>
    <t>SERVICE CONNECTIONS</t>
  </si>
  <si>
    <t>FITTINGS</t>
  </si>
  <si>
    <t>WATER METERS</t>
  </si>
  <si>
    <t>HOT TAP CONNECTIONS</t>
  </si>
  <si>
    <t>CLEANOUTS</t>
  </si>
  <si>
    <t>Registered Engineer's Name</t>
  </si>
  <si>
    <t>Prepared By</t>
  </si>
  <si>
    <r>
      <rPr>
        <b/>
        <sz val="10"/>
        <color rgb="FF0070C0"/>
        <rFont val="Times New Roman"/>
        <family val="1"/>
      </rPr>
      <t>Engineer's Company Name</t>
    </r>
    <r>
      <rPr>
        <sz val="10"/>
        <color rgb="FF0070C0"/>
        <rFont val="Times New Roman"/>
        <family val="1"/>
      </rPr>
      <t xml:space="preserve"> </t>
    </r>
    <r>
      <rPr>
        <sz val="8"/>
        <color rgb="FF0070C0"/>
        <rFont val="Times New Roman"/>
        <family val="1"/>
      </rPr>
      <t>(if applicable)</t>
    </r>
  </si>
  <si>
    <t>ON-SITE IMPROVEMENTS</t>
  </si>
  <si>
    <t>18" Reinforced Concrete (R.C.P.) Pipe</t>
  </si>
  <si>
    <t>18" Corrugated High Density Polyethylene (HDPE)</t>
  </si>
  <si>
    <t>ADS Pipe Cleanout</t>
  </si>
  <si>
    <t>PRIVATE WATER SYSTEM</t>
  </si>
  <si>
    <t>PRIVATE SEWER SYSTEM</t>
  </si>
  <si>
    <t>Misc. Fittings - 12"</t>
  </si>
  <si>
    <t>Misc. Fittings - 8"</t>
  </si>
  <si>
    <t>Misc. Fittings - 6"</t>
  </si>
  <si>
    <t>Misc. Fittings - 4"</t>
  </si>
  <si>
    <t>Drop Manhole</t>
  </si>
  <si>
    <t>The construction items and their quantities as shown on the attached worksheet are accurate for the construction of the improvements required
or implied to fulfill the Conditions of Approval for this project.  The mathematical extensions, using the City of Moreno Valley's Unit Prices,
are accurate for determining Fee Amounts.</t>
  </si>
  <si>
    <t>Bio-Retention</t>
  </si>
  <si>
    <t xml:space="preserve"> C. F.</t>
  </si>
  <si>
    <t>Catch Basin w/ Baffle Filter</t>
  </si>
  <si>
    <t>Conventional Grass-Lined Swale</t>
  </si>
  <si>
    <t>Infiltration Basin</t>
  </si>
  <si>
    <t>Infiltration Trench w/o PVC Drain Pipe</t>
  </si>
  <si>
    <t>Porous Concrete &amp; Asphalt</t>
  </si>
  <si>
    <t>Porous Pavers</t>
  </si>
  <si>
    <t>Proprietary Filtration Planter</t>
  </si>
  <si>
    <t>Proprietary Hydrodynamic Separator</t>
  </si>
  <si>
    <t>Proprietary Tree Box</t>
  </si>
  <si>
    <t>Sand Filter Basin</t>
  </si>
  <si>
    <t>Sand Filter Trench w/ PVC Drain Pipe</t>
  </si>
  <si>
    <t>Underground Chamber</t>
  </si>
  <si>
    <t>Vegetated Bio-Swale</t>
  </si>
  <si>
    <t>Access Ramp P.C.C.</t>
  </si>
  <si>
    <t>WATER QUALITY / ADDITIONAL ITEMS</t>
  </si>
  <si>
    <t xml:space="preserve"> C Y</t>
  </si>
  <si>
    <t>ADDITIONAL ON-SITE IMPROVEMENT ITEMS (continued)</t>
  </si>
  <si>
    <t>PEN##-####</t>
  </si>
  <si>
    <t>TR OR PM#####</t>
  </si>
  <si>
    <t>+20% CONTINGENCY =</t>
  </si>
  <si>
    <t>1.  Amounts are shown to the nearest $1,000.00 (Rounded Up)</t>
  </si>
  <si>
    <t>2.  Quantities to be taken from and match the plans but are not intended to determine method of construction.</t>
  </si>
  <si>
    <t>3.  For construction items not covered by this worksheet, the Engineer of Record is to provide his opinion of construction unit cost.
     If City of Moreno Valley Unit Prices are determined to be too low in the opinion of the Engineer of Record, the higher cost as provided by the
     Engineer of Record should be used.</t>
  </si>
  <si>
    <t>PARKING LOT SECTIONS</t>
  </si>
  <si>
    <t>Portland Cement Concrete (P.C.C.) - 6"</t>
  </si>
  <si>
    <t>Portland Cement Concrete (P.C.C.) - 8"</t>
  </si>
  <si>
    <t>Remove / Dispose Existing Pavement / Base</t>
  </si>
  <si>
    <t>Remove Cross Gutter &amp; Spandrel</t>
  </si>
  <si>
    <t>Remove Existing Curb and/or Gutter</t>
  </si>
  <si>
    <t>Relocate Street Light</t>
  </si>
  <si>
    <t>Walls - Masonry (6' Max.)</t>
  </si>
  <si>
    <t>Walls - Masonry Retaining (6' Max.)</t>
  </si>
  <si>
    <t>Walls - Reinforced P.C.C. Retaining (6' Max.)</t>
  </si>
  <si>
    <t>Raised Planter Boxes</t>
  </si>
  <si>
    <r>
      <t>Asphalt Concrete (A.C.) Berm/Curb - 6"</t>
    </r>
    <r>
      <rPr>
        <sz val="6"/>
        <rFont val="Times New Roman"/>
        <family val="1"/>
      </rPr>
      <t xml:space="preserve">  (</t>
    </r>
    <r>
      <rPr>
        <sz val="6"/>
        <color rgb="FFC00000"/>
        <rFont val="Times New Roman"/>
        <family val="1"/>
      </rPr>
      <t>per MVSI-124</t>
    </r>
    <r>
      <rPr>
        <sz val="6"/>
        <rFont val="Times New Roman"/>
        <family val="1"/>
      </rPr>
      <t>)</t>
    </r>
  </si>
  <si>
    <r>
      <t>Asphalt Concrete (A.C.) Berm/Curb - 8"</t>
    </r>
    <r>
      <rPr>
        <sz val="6"/>
        <rFont val="Times New Roman"/>
        <family val="1"/>
      </rPr>
      <t xml:space="preserve">  (</t>
    </r>
    <r>
      <rPr>
        <sz val="6"/>
        <color rgb="FFC00000"/>
        <rFont val="Times New Roman"/>
        <family val="1"/>
      </rPr>
      <t>per MVSI-124</t>
    </r>
    <r>
      <rPr>
        <sz val="6"/>
        <rFont val="Times New Roman"/>
        <family val="1"/>
      </rPr>
      <t>)</t>
    </r>
  </si>
  <si>
    <r>
      <t xml:space="preserve">Utility Trench </t>
    </r>
    <r>
      <rPr>
        <sz val="6"/>
        <rFont val="Times New Roman"/>
        <family val="1"/>
      </rPr>
      <t xml:space="preserve"> (</t>
    </r>
    <r>
      <rPr>
        <sz val="6"/>
        <color rgb="FFC00000"/>
        <rFont val="Times New Roman"/>
        <family val="1"/>
      </rPr>
      <t>per MVSI-132 Series</t>
    </r>
    <r>
      <rPr>
        <sz val="6"/>
        <rFont val="Times New Roman"/>
        <family val="1"/>
      </rPr>
      <t>)</t>
    </r>
  </si>
  <si>
    <r>
      <t xml:space="preserve">Trench Repaving </t>
    </r>
    <r>
      <rPr>
        <sz val="6"/>
        <rFont val="Times New Roman"/>
        <family val="1"/>
      </rPr>
      <t xml:space="preserve"> (</t>
    </r>
    <r>
      <rPr>
        <sz val="6"/>
        <color rgb="FFC00000"/>
        <rFont val="Times New Roman"/>
        <family val="1"/>
      </rPr>
      <t>per MVSI-132 Series</t>
    </r>
    <r>
      <rPr>
        <sz val="6"/>
        <rFont val="Times New Roman"/>
        <family val="1"/>
      </rPr>
      <t>)</t>
    </r>
  </si>
  <si>
    <r>
      <t>Curb &amp; Gutter - 6"</t>
    </r>
    <r>
      <rPr>
        <sz val="6"/>
        <rFont val="Times New Roman"/>
        <family val="1"/>
      </rPr>
      <t xml:space="preserve">  (</t>
    </r>
    <r>
      <rPr>
        <sz val="6"/>
        <color rgb="FFC00000"/>
        <rFont val="Times New Roman"/>
        <family val="1"/>
      </rPr>
      <t>per MVSI-120A</t>
    </r>
    <r>
      <rPr>
        <sz val="6"/>
        <rFont val="Times New Roman"/>
        <family val="1"/>
      </rPr>
      <t>)</t>
    </r>
  </si>
  <si>
    <r>
      <t>Curb &amp; Gutter - 8"</t>
    </r>
    <r>
      <rPr>
        <sz val="6"/>
        <rFont val="Times New Roman"/>
        <family val="1"/>
      </rPr>
      <t xml:space="preserve">  (</t>
    </r>
    <r>
      <rPr>
        <sz val="6"/>
        <color rgb="FFC00000"/>
        <rFont val="Times New Roman"/>
        <family val="1"/>
      </rPr>
      <t>per MVSI-120B</t>
    </r>
    <r>
      <rPr>
        <sz val="6"/>
        <rFont val="Times New Roman"/>
        <family val="1"/>
      </rPr>
      <t>)</t>
    </r>
  </si>
  <si>
    <r>
      <t>Curb Only - 6"</t>
    </r>
    <r>
      <rPr>
        <sz val="6"/>
        <rFont val="Times New Roman"/>
        <family val="1"/>
      </rPr>
      <t xml:space="preserve">  (</t>
    </r>
    <r>
      <rPr>
        <sz val="6"/>
        <color rgb="FFC00000"/>
        <rFont val="Times New Roman"/>
        <family val="1"/>
      </rPr>
      <t>per MVSI-121A</t>
    </r>
    <r>
      <rPr>
        <sz val="6"/>
        <rFont val="Times New Roman"/>
        <family val="1"/>
      </rPr>
      <t>)</t>
    </r>
  </si>
  <si>
    <r>
      <t>Curb Only - 8"</t>
    </r>
    <r>
      <rPr>
        <sz val="6"/>
        <rFont val="Times New Roman"/>
        <family val="1"/>
      </rPr>
      <t xml:space="preserve">  (</t>
    </r>
    <r>
      <rPr>
        <sz val="6"/>
        <color rgb="FFC00000"/>
        <rFont val="Times New Roman"/>
        <family val="1"/>
      </rPr>
      <t>per MVSI-121B</t>
    </r>
    <r>
      <rPr>
        <sz val="6"/>
        <rFont val="Times New Roman"/>
        <family val="1"/>
      </rPr>
      <t>)</t>
    </r>
  </si>
  <si>
    <r>
      <t>Cross Gutter &amp; Spandrel</t>
    </r>
    <r>
      <rPr>
        <sz val="6"/>
        <rFont val="Times New Roman"/>
        <family val="1"/>
      </rPr>
      <t xml:space="preserve">  (</t>
    </r>
    <r>
      <rPr>
        <sz val="6"/>
        <color rgb="FFC00000"/>
        <rFont val="Times New Roman"/>
        <family val="1"/>
      </rPr>
      <t>per MVSI-127</t>
    </r>
    <r>
      <rPr>
        <sz val="6"/>
        <rFont val="Times New Roman"/>
        <family val="1"/>
      </rPr>
      <t>)</t>
    </r>
  </si>
  <si>
    <r>
      <t>Sidewalk - 4"</t>
    </r>
    <r>
      <rPr>
        <sz val="6"/>
        <rFont val="Times New Roman"/>
        <family val="1"/>
      </rPr>
      <t xml:space="preserve">  (</t>
    </r>
    <r>
      <rPr>
        <sz val="6"/>
        <color rgb="FFC00000"/>
        <rFont val="Times New Roman"/>
        <family val="1"/>
      </rPr>
      <t>per MVSI-115 Series</t>
    </r>
    <r>
      <rPr>
        <sz val="6"/>
        <rFont val="Times New Roman"/>
        <family val="1"/>
      </rPr>
      <t>)</t>
    </r>
  </si>
  <si>
    <r>
      <t>Access (Wheelchair) Ramp - Type 1</t>
    </r>
    <r>
      <rPr>
        <sz val="6"/>
        <rFont val="Times New Roman"/>
        <family val="1"/>
      </rPr>
      <t xml:space="preserve">  (</t>
    </r>
    <r>
      <rPr>
        <sz val="6"/>
        <color rgb="FFC00000"/>
        <rFont val="Times New Roman"/>
        <family val="1"/>
      </rPr>
      <t>per MVSI-114A</t>
    </r>
    <r>
      <rPr>
        <sz val="6"/>
        <rFont val="Times New Roman"/>
        <family val="1"/>
      </rPr>
      <t>)</t>
    </r>
  </si>
  <si>
    <r>
      <t>Access (Wheelchair) Ramp - Type 2</t>
    </r>
    <r>
      <rPr>
        <sz val="6"/>
        <rFont val="Times New Roman"/>
        <family val="1"/>
      </rPr>
      <t xml:space="preserve">  (</t>
    </r>
    <r>
      <rPr>
        <sz val="6"/>
        <color rgb="FFC00000"/>
        <rFont val="Times New Roman"/>
        <family val="1"/>
      </rPr>
      <t>per MVSI-114B</t>
    </r>
    <r>
      <rPr>
        <sz val="6"/>
        <rFont val="Times New Roman"/>
        <family val="1"/>
      </rPr>
      <t>)</t>
    </r>
  </si>
  <si>
    <t>WATER QUALITY BMP SUBTOTAL =</t>
  </si>
  <si>
    <t>ADDITIONAL ITEMS SUBTOTAL =</t>
  </si>
  <si>
    <r>
      <t>WATER QUALITY BEST MANAGEMENT PRACTICES (BMP's)</t>
    </r>
    <r>
      <rPr>
        <b/>
        <sz val="7"/>
        <rFont val="Times New Roman"/>
        <family val="1"/>
      </rPr>
      <t xml:space="preserve"> - </t>
    </r>
    <r>
      <rPr>
        <i/>
        <sz val="7"/>
        <color rgb="FFC00000"/>
        <rFont val="Times New Roman"/>
        <family val="1"/>
      </rPr>
      <t>per MFVE-350 thru 356</t>
    </r>
  </si>
  <si>
    <t>Catch Basin - 12" NDS</t>
  </si>
  <si>
    <r>
      <t>Manhole No. 1</t>
    </r>
    <r>
      <rPr>
        <sz val="6"/>
        <rFont val="Times New Roman"/>
        <family val="1"/>
      </rPr>
      <t xml:space="preserve">  [</t>
    </r>
    <r>
      <rPr>
        <sz val="6"/>
        <color rgb="FFC00000"/>
        <rFont val="Times New Roman"/>
        <family val="1"/>
      </rPr>
      <t>per MVFE-320/321 Series</t>
    </r>
    <r>
      <rPr>
        <sz val="6"/>
        <rFont val="Times New Roman"/>
        <family val="1"/>
      </rPr>
      <t xml:space="preserve"> / </t>
    </r>
    <r>
      <rPr>
        <sz val="6"/>
        <color rgb="FF7030A0"/>
        <rFont val="Times New Roman"/>
        <family val="1"/>
      </rPr>
      <t>RCFC MH251</t>
    </r>
    <r>
      <rPr>
        <sz val="6"/>
        <rFont val="Times New Roman"/>
        <family val="1"/>
      </rPr>
      <t xml:space="preserve"> - pipes 33" or smaller]</t>
    </r>
  </si>
  <si>
    <r>
      <t>Manhole No. 3</t>
    </r>
    <r>
      <rPr>
        <sz val="6"/>
        <rFont val="Times New Roman"/>
        <family val="1"/>
      </rPr>
      <t xml:space="preserve">  [</t>
    </r>
    <r>
      <rPr>
        <sz val="6"/>
        <color rgb="FFC00000"/>
        <rFont val="Times New Roman"/>
        <family val="1"/>
      </rPr>
      <t>per MVFE-320/321 Series</t>
    </r>
    <r>
      <rPr>
        <sz val="6"/>
        <rFont val="Times New Roman"/>
        <family val="1"/>
      </rPr>
      <t xml:space="preserve"> / </t>
    </r>
    <r>
      <rPr>
        <sz val="6"/>
        <color rgb="FF7030A0"/>
        <rFont val="Times New Roman"/>
        <family val="1"/>
      </rPr>
      <t>RCFC MH253</t>
    </r>
    <r>
      <rPr>
        <sz val="6"/>
        <rFont val="Times New Roman"/>
        <family val="1"/>
      </rPr>
      <t xml:space="preserve"> - all R.C.B.'s]</t>
    </r>
  </si>
  <si>
    <r>
      <t>Manhole Shaft</t>
    </r>
    <r>
      <rPr>
        <sz val="6"/>
        <rFont val="Times New Roman"/>
        <family val="1"/>
      </rPr>
      <t xml:space="preserve">  [</t>
    </r>
    <r>
      <rPr>
        <sz val="6"/>
        <color rgb="FFC00000"/>
        <rFont val="Times New Roman"/>
        <family val="1"/>
      </rPr>
      <t>per MVFE-320C</t>
    </r>
    <r>
      <rPr>
        <sz val="6"/>
        <rFont val="Times New Roman"/>
        <family val="1"/>
      </rPr>
      <t>]</t>
    </r>
  </si>
  <si>
    <t>Grated Basin - 36" x 36"</t>
  </si>
  <si>
    <t>Grated Basin - 24" x 24"</t>
  </si>
  <si>
    <t>Grated Basin - 18" x 18"</t>
  </si>
  <si>
    <t>BASINS</t>
  </si>
  <si>
    <r>
      <t>Local Depression</t>
    </r>
    <r>
      <rPr>
        <sz val="6"/>
        <rFont val="Times New Roman"/>
        <family val="1"/>
      </rPr>
      <t xml:space="preserve">  [</t>
    </r>
    <r>
      <rPr>
        <sz val="6"/>
        <color rgb="FFC00000"/>
        <rFont val="Times New Roman"/>
        <family val="1"/>
      </rPr>
      <t>per MVFE-300A</t>
    </r>
    <r>
      <rPr>
        <sz val="6"/>
        <rFont val="Times New Roman"/>
        <family val="1"/>
      </rPr>
      <t xml:space="preserve"> or APWA Std. 313]</t>
    </r>
  </si>
  <si>
    <r>
      <t>Catch Basin (10')</t>
    </r>
    <r>
      <rPr>
        <sz val="6"/>
        <rFont val="Times New Roman"/>
        <family val="1"/>
      </rPr>
      <t xml:space="preserve">  [</t>
    </r>
    <r>
      <rPr>
        <sz val="6"/>
        <color rgb="FFC00000"/>
        <rFont val="Times New Roman"/>
        <family val="1"/>
      </rPr>
      <t>per MVFE-300 Series</t>
    </r>
    <r>
      <rPr>
        <sz val="6"/>
        <rFont val="Times New Roman"/>
        <family val="1"/>
      </rPr>
      <t>]</t>
    </r>
  </si>
  <si>
    <r>
      <t>Catch Basin (7')</t>
    </r>
    <r>
      <rPr>
        <sz val="6"/>
        <rFont val="Times New Roman"/>
        <family val="1"/>
      </rPr>
      <t xml:space="preserve">  [</t>
    </r>
    <r>
      <rPr>
        <sz val="6"/>
        <color rgb="FFC00000"/>
        <rFont val="Times New Roman"/>
        <family val="1"/>
      </rPr>
      <t>per MVFE-300 Series</t>
    </r>
    <r>
      <rPr>
        <sz val="6"/>
        <rFont val="Times New Roman"/>
        <family val="1"/>
      </rPr>
      <t>]</t>
    </r>
  </si>
  <si>
    <r>
      <t>Catch Basin (3.5')</t>
    </r>
    <r>
      <rPr>
        <sz val="6"/>
        <rFont val="Times New Roman"/>
        <family val="1"/>
      </rPr>
      <t xml:space="preserve">  [</t>
    </r>
    <r>
      <rPr>
        <sz val="6"/>
        <color rgb="FFC00000"/>
        <rFont val="Times New Roman"/>
        <family val="1"/>
      </rPr>
      <t>per MVFE-300 Series</t>
    </r>
    <r>
      <rPr>
        <sz val="6"/>
        <rFont val="Times New Roman"/>
        <family val="1"/>
      </rPr>
      <t>]</t>
    </r>
  </si>
  <si>
    <t xml:space="preserve"> L F</t>
  </si>
  <si>
    <r>
      <t>Concrete Collar (up to 36")</t>
    </r>
    <r>
      <rPr>
        <sz val="6"/>
        <rFont val="Times New Roman"/>
        <family val="1"/>
      </rPr>
      <t xml:space="preserve">  [</t>
    </r>
    <r>
      <rPr>
        <sz val="6"/>
        <color rgb="FFC00000"/>
        <rFont val="Times New Roman"/>
        <family val="1"/>
      </rPr>
      <t>per MVFE-340</t>
    </r>
    <r>
      <rPr>
        <sz val="6"/>
        <rFont val="Times New Roman"/>
        <family val="1"/>
      </rPr>
      <t>]</t>
    </r>
  </si>
  <si>
    <r>
      <t>Concrete Bulkhead</t>
    </r>
    <r>
      <rPr>
        <sz val="6"/>
        <rFont val="Times New Roman"/>
        <family val="1"/>
      </rPr>
      <t xml:space="preserve">  [</t>
    </r>
    <r>
      <rPr>
        <sz val="6"/>
        <color rgb="FF7030A0"/>
        <rFont val="Times New Roman"/>
        <family val="1"/>
      </rPr>
      <t>per RCFC Std. M816</t>
    </r>
    <r>
      <rPr>
        <sz val="6"/>
        <rFont val="Times New Roman"/>
        <family val="1"/>
      </rPr>
      <t>]</t>
    </r>
  </si>
  <si>
    <r>
      <t>Concrete Drop Inlet Structure</t>
    </r>
    <r>
      <rPr>
        <sz val="6"/>
        <rFont val="Times New Roman"/>
        <family val="1"/>
      </rPr>
      <t xml:space="preserve">  [</t>
    </r>
    <r>
      <rPr>
        <sz val="6"/>
        <color rgb="FF7030A0"/>
        <rFont val="Times New Roman"/>
        <family val="1"/>
      </rPr>
      <t>per RCFC Std. CB-110</t>
    </r>
    <r>
      <rPr>
        <sz val="6"/>
        <rFont val="Times New Roman"/>
        <family val="1"/>
      </rPr>
      <t>]</t>
    </r>
  </si>
  <si>
    <r>
      <t>Junction Structure #6 / #7</t>
    </r>
    <r>
      <rPr>
        <sz val="6"/>
        <rFont val="Times New Roman"/>
        <family val="1"/>
      </rPr>
      <t xml:space="preserve">  [</t>
    </r>
    <r>
      <rPr>
        <sz val="6"/>
        <color rgb="FF7030A0"/>
        <rFont val="Times New Roman"/>
        <family val="1"/>
      </rPr>
      <t>RCFC Std. JS231/232</t>
    </r>
    <r>
      <rPr>
        <sz val="6"/>
        <rFont val="Times New Roman"/>
        <family val="1"/>
      </rPr>
      <t xml:space="preserve"> - Side Inlet to Channel]</t>
    </r>
  </si>
  <si>
    <r>
      <t>Junction Structure #4</t>
    </r>
    <r>
      <rPr>
        <sz val="6"/>
        <rFont val="Times New Roman"/>
        <family val="1"/>
      </rPr>
      <t xml:space="preserve">  [</t>
    </r>
    <r>
      <rPr>
        <sz val="6"/>
        <color rgb="FF7030A0"/>
        <rFont val="Times New Roman"/>
        <family val="1"/>
      </rPr>
      <t>RCFC Std. JS229</t>
    </r>
    <r>
      <rPr>
        <sz val="6"/>
        <rFont val="Times New Roman"/>
        <family val="1"/>
      </rPr>
      <t xml:space="preserve"> - 24" or smaller Side Inlet to Pipe]</t>
    </r>
  </si>
  <si>
    <r>
      <t>Junction Structure #3</t>
    </r>
    <r>
      <rPr>
        <sz val="6"/>
        <rFont val="Times New Roman"/>
        <family val="1"/>
      </rPr>
      <t xml:space="preserve">  [</t>
    </r>
    <r>
      <rPr>
        <sz val="6"/>
        <color rgb="FF7030A0"/>
        <rFont val="Times New Roman"/>
        <family val="1"/>
      </rPr>
      <t>RCFC Std. JS228</t>
    </r>
    <r>
      <rPr>
        <sz val="6"/>
        <rFont val="Times New Roman"/>
        <family val="1"/>
      </rPr>
      <t xml:space="preserve"> - 30" or smaller Side Inlet to Box]</t>
    </r>
  </si>
  <si>
    <r>
      <t>Transition Structure #3</t>
    </r>
    <r>
      <rPr>
        <sz val="6"/>
        <rFont val="Times New Roman"/>
        <family val="1"/>
      </rPr>
      <t xml:space="preserve">  [</t>
    </r>
    <r>
      <rPr>
        <sz val="6"/>
        <color rgb="FF7030A0"/>
        <rFont val="Times New Roman"/>
        <family val="1"/>
      </rPr>
      <t>RCFC Std. TS303</t>
    </r>
    <r>
      <rPr>
        <sz val="6"/>
        <rFont val="Times New Roman"/>
        <family val="1"/>
      </rPr>
      <t xml:space="preserve"> - Pipe to Pipe w/ Pipe Junction]</t>
    </r>
  </si>
  <si>
    <r>
      <t>Transition Structure #1</t>
    </r>
    <r>
      <rPr>
        <sz val="6"/>
        <rFont val="Times New Roman"/>
        <family val="1"/>
      </rPr>
      <t xml:space="preserve">  [</t>
    </r>
    <r>
      <rPr>
        <sz val="6"/>
        <color rgb="FF7030A0"/>
        <rFont val="Times New Roman"/>
        <family val="1"/>
      </rPr>
      <t>RCFC Std. TS301</t>
    </r>
    <r>
      <rPr>
        <sz val="6"/>
        <rFont val="Times New Roman"/>
        <family val="1"/>
      </rPr>
      <t xml:space="preserve"> - Single Pipe to Single Box]</t>
    </r>
  </si>
  <si>
    <t>Remove / Relocate Existing Basin</t>
  </si>
  <si>
    <t>Concrete "V" Gutter</t>
  </si>
  <si>
    <r>
      <t>Curb Drain</t>
    </r>
    <r>
      <rPr>
        <sz val="6"/>
        <rFont val="Times New Roman"/>
        <family val="1"/>
      </rPr>
      <t xml:space="preserve">  [</t>
    </r>
    <r>
      <rPr>
        <sz val="6"/>
        <color rgb="FFC00000"/>
        <rFont val="Times New Roman"/>
        <family val="1"/>
      </rPr>
      <t>per MVSI-152</t>
    </r>
    <r>
      <rPr>
        <sz val="6"/>
        <rFont val="Times New Roman"/>
        <family val="1"/>
      </rPr>
      <t>]</t>
    </r>
  </si>
  <si>
    <r>
      <t>Parkway Culvert</t>
    </r>
    <r>
      <rPr>
        <sz val="6"/>
        <rFont val="Times New Roman"/>
        <family val="1"/>
      </rPr>
      <t xml:space="preserve">  [</t>
    </r>
    <r>
      <rPr>
        <sz val="6"/>
        <color rgb="FFC00000"/>
        <rFont val="Times New Roman"/>
        <family val="1"/>
      </rPr>
      <t>per MVSI-150 Series</t>
    </r>
    <r>
      <rPr>
        <sz val="6"/>
        <rFont val="Times New Roman"/>
        <family val="1"/>
      </rPr>
      <t>]</t>
    </r>
  </si>
  <si>
    <r>
      <t>Sidewalk Outlet</t>
    </r>
    <r>
      <rPr>
        <sz val="6"/>
        <rFont val="Times New Roman"/>
        <family val="1"/>
      </rPr>
      <t xml:space="preserve">  [</t>
    </r>
    <r>
      <rPr>
        <sz val="6"/>
        <color rgb="FFC00000"/>
        <rFont val="Times New Roman"/>
        <family val="1"/>
      </rPr>
      <t>per MVSI-151 Series</t>
    </r>
    <r>
      <rPr>
        <sz val="6"/>
        <rFont val="Times New Roman"/>
        <family val="1"/>
      </rPr>
      <t>]</t>
    </r>
  </si>
  <si>
    <t>Rip Rap</t>
  </si>
  <si>
    <t>Rip Rap (Grouted)</t>
  </si>
  <si>
    <t>SDR 35 - 4"</t>
  </si>
  <si>
    <t>SDR 35 - 6"</t>
  </si>
  <si>
    <t>SDR 35 - 8"</t>
  </si>
  <si>
    <t>SDR 35 - 10"</t>
  </si>
  <si>
    <t>SDR 35 - 12"</t>
  </si>
  <si>
    <t>SDR 35 - 15"</t>
  </si>
  <si>
    <t>Main</t>
  </si>
  <si>
    <t>Lateral</t>
  </si>
  <si>
    <t>48" Standard</t>
  </si>
  <si>
    <t>48" Standard (Extra Depth up to 15')</t>
  </si>
  <si>
    <t>60" Standard</t>
  </si>
  <si>
    <t>60" Standard (Extra Depth up to 15')</t>
  </si>
  <si>
    <t>Join Existing Pipe - 8"</t>
  </si>
  <si>
    <t>Join Existing Pipe - 12"</t>
  </si>
  <si>
    <t>VC Pipe - 4"</t>
  </si>
  <si>
    <t>VC Pipe - 6"</t>
  </si>
  <si>
    <t>VC Pipe - 8"</t>
  </si>
  <si>
    <t>VC Pipe - 10"</t>
  </si>
  <si>
    <t>VC Pipe - 12"</t>
  </si>
  <si>
    <t>VC Pipe - 15"</t>
  </si>
  <si>
    <t>VC Pipe - 18"</t>
  </si>
  <si>
    <t>VC Pipe - 21"</t>
  </si>
  <si>
    <t>PIPE PLASTIC SOLID WALL</t>
  </si>
  <si>
    <t>4"</t>
  </si>
  <si>
    <t>6"</t>
  </si>
  <si>
    <t>8"</t>
  </si>
  <si>
    <t>10"</t>
  </si>
  <si>
    <t>12"</t>
  </si>
  <si>
    <t>PVC C-900 - 4"</t>
  </si>
  <si>
    <t>PVC C-900 - 6"</t>
  </si>
  <si>
    <t>PVC C-900 - 8"</t>
  </si>
  <si>
    <t>PVC C-900 - 12"</t>
  </si>
  <si>
    <t>Post Indicator Valve - up to 6"</t>
  </si>
  <si>
    <t>Post Indicator Valve - greater than 6"</t>
  </si>
  <si>
    <t>CML&amp;C CL150 - 6"</t>
  </si>
  <si>
    <t>CML&amp;C CL150 - 6" Drop</t>
  </si>
  <si>
    <t>CML&amp;C CL150 - 8"</t>
  </si>
  <si>
    <t>CML&amp;C CL150 - 8" Drop</t>
  </si>
  <si>
    <t>CML&amp;C CL150 - 12"</t>
  </si>
  <si>
    <t>CML&amp;C CL150 - 12" Drop</t>
  </si>
  <si>
    <t>Join at Existing - 8"</t>
  </si>
  <si>
    <t>Join at Existing - 12"</t>
  </si>
  <si>
    <t>1" Service</t>
  </si>
  <si>
    <t>1-1/2" Service</t>
  </si>
  <si>
    <t>2" Service</t>
  </si>
  <si>
    <t>4" Service</t>
  </si>
  <si>
    <t>5/8" / 3/4"</t>
  </si>
  <si>
    <t>1"</t>
  </si>
  <si>
    <t>1-1/2"</t>
  </si>
  <si>
    <t>2" (Multi-Jet)</t>
  </si>
  <si>
    <t>2" (C2 - Compound)</t>
  </si>
  <si>
    <t>2" (T2 / R2 - Turbine)</t>
  </si>
  <si>
    <t>4" Hydrant</t>
  </si>
  <si>
    <t>6" Hydrant</t>
  </si>
  <si>
    <t>Service Clamp - 1"</t>
  </si>
  <si>
    <t>Service Clamp - 1-1/2"</t>
  </si>
  <si>
    <t>Service Clamp - 2"</t>
  </si>
  <si>
    <t>Concrete Cap - 8" / 12"</t>
  </si>
  <si>
    <t>Backflow Preventer - 3/4" to 2" (including Pad &amp; Cover)</t>
  </si>
  <si>
    <t>Backflow Preventer - 2-1/2" to 3" (including Pad &amp; Cover)</t>
  </si>
  <si>
    <t>Backflow Preventer - 4" to 10" (including Pad &amp; Cover)</t>
  </si>
  <si>
    <t>Blow Off Valve - 4"</t>
  </si>
  <si>
    <t>Blow Off Valve - 6"</t>
  </si>
  <si>
    <t>(Sheet 2 of 6)</t>
  </si>
  <si>
    <t>(Sheet 3 of 6)</t>
  </si>
  <si>
    <t>PRIVATE STORM DRAIN</t>
  </si>
  <si>
    <t>(Sheet 4 of 6)</t>
  </si>
  <si>
    <t>(Sheet 5 of 6)</t>
  </si>
  <si>
    <t>(Sheet 6 of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</si>
</sst>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quot;$&quot;#,##0.00"/>
    <numFmt numFmtId="165" formatCode="m/d/yyyy;@"/>
    <numFmt numFmtId="166" formatCode="[$-409]mmmm\ d\,\ yyyy;@"/>
    <numFmt numFmtId="167" formatCode="_(&quot;$&quot;* #,##0_);_(&quot;$&quot;* \(#,##0\);_(&quot;$&quot;* &quot;-&quot;??_);_(@_)"/>
    <numFmt numFmtId="168" formatCode="&quot;$&quot;#,##0"/>
  </numFmts>
  <fonts count="37" x14ac:knownFonts="1">
    <font>
      <sz val="10"/>
      <name val="Arial"/>
    </font>
    <font>
      <sz val="10"/>
      <name val="Arial"/>
      <family val="2"/>
    </font>
    <font>
      <b/>
      <sz val="10"/>
      <name val="Times New Roman"/>
      <family val="1"/>
    </font>
    <font>
      <sz val="10"/>
      <name val="Times New Roman"/>
      <family val="1"/>
    </font>
    <font>
      <b/>
      <sz val="12"/>
      <name val="Times New Roman"/>
      <family val="1"/>
    </font>
    <font>
      <sz val="11"/>
      <name val="Times New Roman"/>
      <family val="1"/>
    </font>
    <font>
      <sz val="8"/>
      <name val="Arial"/>
      <family val="2"/>
    </font>
    <font>
      <sz val="9.5"/>
      <name val="Times New Roman"/>
      <family val="1"/>
    </font>
    <font>
      <b/>
      <sz val="9"/>
      <name val="Times New Roman"/>
      <family val="1"/>
    </font>
    <font>
      <sz val="10"/>
      <name val="Wingdings"/>
      <charset val="2"/>
    </font>
    <font>
      <sz val="9"/>
      <name val="Times New Roman"/>
      <family val="1"/>
    </font>
    <font>
      <sz val="8"/>
      <name val="Times New Roman"/>
      <family val="1"/>
    </font>
    <font>
      <sz val="10"/>
      <name val="Arial"/>
      <family val="2"/>
    </font>
    <font>
      <sz val="7"/>
      <name val="Times New Roman"/>
      <family val="1"/>
    </font>
    <font>
      <b/>
      <sz val="8"/>
      <name val="Times New Roman"/>
      <family val="1"/>
    </font>
    <font>
      <sz val="12"/>
      <name val="Times New Roman"/>
      <family val="1"/>
    </font>
    <font>
      <b/>
      <sz val="10"/>
      <color indexed="18"/>
      <name val="Times New Roman"/>
      <family val="1"/>
    </font>
    <font>
      <b/>
      <sz val="8.5"/>
      <name val="Times New Roman"/>
      <family val="1"/>
    </font>
    <font>
      <b/>
      <sz val="9"/>
      <color rgb="FF0070C0"/>
      <name val="Times New Roman"/>
      <family val="1"/>
    </font>
    <font>
      <sz val="7"/>
      <color theme="0" tint="-0.249977111117893"/>
      <name val="Times New Roman"/>
      <family val="1"/>
    </font>
    <font>
      <sz val="8"/>
      <color theme="0" tint="-0.249977111117893"/>
      <name val="Times New Roman"/>
      <family val="1"/>
    </font>
    <font>
      <b/>
      <sz val="10"/>
      <color rgb="FF0070C0"/>
      <name val="Times New Roman"/>
      <family val="1"/>
    </font>
    <font>
      <sz val="10"/>
      <color theme="0" tint="-0.14999847407452621"/>
      <name val="Times New Roman"/>
      <family val="1"/>
    </font>
    <font>
      <b/>
      <sz val="11"/>
      <color rgb="FF0070C0"/>
      <name val="Times New Roman"/>
      <family val="1"/>
    </font>
    <font>
      <b/>
      <sz val="11"/>
      <name val="Times New Roman"/>
      <family val="1"/>
    </font>
    <font>
      <sz val="6"/>
      <name val="Times New Roman"/>
      <family val="1"/>
    </font>
    <font>
      <b/>
      <u/>
      <sz val="9"/>
      <name val="Times New Roman"/>
      <family val="1"/>
    </font>
    <font>
      <b/>
      <i/>
      <sz val="7"/>
      <color rgb="FF0070C0"/>
      <name val="Times New Roman"/>
      <family val="1"/>
    </font>
    <font>
      <sz val="8"/>
      <color rgb="FF0070C0"/>
      <name val="Times New Roman"/>
      <family val="1"/>
    </font>
    <font>
      <i/>
      <sz val="8"/>
      <name val="Times New Roman"/>
      <family val="1"/>
    </font>
    <font>
      <sz val="10"/>
      <color rgb="FF0070C0"/>
      <name val="Times New Roman"/>
      <family val="1"/>
    </font>
    <font>
      <u/>
      <sz val="7"/>
      <name val="Times New Roman"/>
      <family val="1"/>
    </font>
    <font>
      <sz val="7"/>
      <color indexed="81"/>
      <name val="Arial"/>
      <family val="2"/>
    </font>
    <font>
      <sz val="6"/>
      <color rgb="FFC00000"/>
      <name val="Times New Roman"/>
      <family val="1"/>
    </font>
    <font>
      <b/>
      <sz val="7"/>
      <name val="Times New Roman"/>
      <family val="1"/>
    </font>
    <font>
      <i/>
      <sz val="7"/>
      <color rgb="FFC00000"/>
      <name val="Times New Roman"/>
      <family val="1"/>
    </font>
    <font>
      <sz val="6"/>
      <color rgb="FF7030A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5">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cellStyleXfs>
  <cellXfs count="124">
    <xf numFmtId="0" fontId="0" fillId="0" borderId="0" xfId="0"/>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vertical="center" wrapText="1"/>
    </xf>
    <xf numFmtId="0" fontId="10" fillId="0" borderId="0" xfId="0" applyFont="1" applyBorder="1" applyAlignment="1" applyProtection="1">
      <alignment vertical="center"/>
    </xf>
    <xf numFmtId="0" fontId="15" fillId="0" borderId="0" xfId="0" applyFont="1" applyBorder="1" applyAlignment="1" applyProtection="1">
      <alignment vertical="center"/>
    </xf>
    <xf numFmtId="0" fontId="11" fillId="0" borderId="0" xfId="0" applyFont="1" applyBorder="1" applyAlignment="1" applyProtection="1">
      <alignment horizontal="right" vertical="center"/>
    </xf>
    <xf numFmtId="0" fontId="5" fillId="0" borderId="0" xfId="0" applyFont="1" applyBorder="1" applyAlignment="1" applyProtection="1">
      <alignment vertical="center"/>
    </xf>
    <xf numFmtId="0" fontId="8" fillId="0" borderId="0" xfId="0" applyFont="1" applyFill="1" applyBorder="1" applyAlignment="1" applyProtection="1">
      <alignment horizontal="center" vertical="center"/>
    </xf>
    <xf numFmtId="164" fontId="8" fillId="0" borderId="0" xfId="0" applyNumberFormat="1" applyFont="1" applyFill="1" applyBorder="1" applyAlignment="1" applyProtection="1">
      <alignment horizontal="right" vertical="center"/>
    </xf>
    <xf numFmtId="165" fontId="18" fillId="0" borderId="1" xfId="0" applyNumberFormat="1" applyFont="1" applyFill="1" applyBorder="1" applyAlignment="1" applyProtection="1">
      <alignment horizontal="center" vertical="center"/>
    </xf>
    <xf numFmtId="0" fontId="10" fillId="0" borderId="0" xfId="0" applyFont="1" applyFill="1" applyAlignment="1" applyProtection="1">
      <alignment vertical="center" wrapText="1"/>
    </xf>
    <xf numFmtId="0" fontId="3" fillId="0" borderId="0" xfId="0" applyFont="1" applyFill="1" applyAlignment="1" applyProtection="1">
      <alignment vertical="center" wrapText="1"/>
    </xf>
    <xf numFmtId="0" fontId="14" fillId="0" borderId="2" xfId="0" applyFont="1" applyFill="1" applyBorder="1" applyAlignment="1" applyProtection="1">
      <alignment horizontal="center" vertical="center"/>
    </xf>
    <xf numFmtId="0" fontId="14" fillId="0" borderId="2" xfId="0" applyFont="1" applyFill="1" applyBorder="1" applyAlignment="1" applyProtection="1">
      <alignment vertical="center"/>
    </xf>
    <xf numFmtId="3" fontId="14" fillId="0" borderId="2" xfId="0" applyNumberFormat="1" applyFont="1" applyFill="1" applyBorder="1" applyAlignment="1" applyProtection="1">
      <alignment vertical="center"/>
    </xf>
    <xf numFmtId="3" fontId="14" fillId="0" borderId="2" xfId="0" applyNumberFormat="1" applyFont="1" applyFill="1" applyBorder="1" applyAlignment="1" applyProtection="1">
      <alignment horizontal="center" vertical="center"/>
    </xf>
    <xf numFmtId="164" fontId="14" fillId="0" borderId="2" xfId="0" applyNumberFormat="1" applyFont="1" applyFill="1" applyBorder="1" applyAlignment="1" applyProtection="1">
      <alignment horizontal="center" vertical="center"/>
    </xf>
    <xf numFmtId="0" fontId="11" fillId="0" borderId="2" xfId="0" applyFont="1" applyFill="1" applyBorder="1" applyAlignment="1" applyProtection="1">
      <alignment vertical="center"/>
    </xf>
    <xf numFmtId="44" fontId="14" fillId="0" borderId="2"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4" fillId="0" borderId="0" xfId="0" applyFont="1" applyFill="1" applyAlignment="1" applyProtection="1">
      <alignment vertical="center" wrapText="1"/>
    </xf>
    <xf numFmtId="0" fontId="7" fillId="0" borderId="0" xfId="0" applyFont="1" applyFill="1" applyAlignment="1" applyProtection="1">
      <alignment vertical="center" wrapText="1"/>
    </xf>
    <xf numFmtId="0" fontId="13" fillId="0" borderId="0" xfId="0" applyFont="1" applyFill="1" applyBorder="1" applyAlignment="1" applyProtection="1">
      <alignment vertical="center"/>
    </xf>
    <xf numFmtId="3" fontId="13" fillId="0" borderId="0" xfId="0" applyNumberFormat="1" applyFont="1" applyFill="1" applyAlignment="1" applyProtection="1">
      <alignment vertical="center"/>
    </xf>
    <xf numFmtId="0" fontId="13" fillId="0" borderId="0" xfId="0" applyFont="1" applyFill="1" applyAlignment="1" applyProtection="1">
      <alignment vertical="center"/>
    </xf>
    <xf numFmtId="164" fontId="13" fillId="0" borderId="0" xfId="0" applyNumberFormat="1" applyFont="1" applyFill="1" applyAlignment="1" applyProtection="1">
      <alignment horizontal="center" vertical="center"/>
    </xf>
    <xf numFmtId="44" fontId="13" fillId="0" borderId="0" xfId="0" applyNumberFormat="1" applyFont="1" applyFill="1" applyAlignment="1" applyProtection="1">
      <alignment vertical="center"/>
    </xf>
    <xf numFmtId="0" fontId="13" fillId="0" borderId="0" xfId="0" applyFont="1" applyFill="1" applyAlignment="1" applyProtection="1">
      <alignment vertical="center" wrapText="1"/>
    </xf>
    <xf numFmtId="44" fontId="13" fillId="2" borderId="0" xfId="0" applyNumberFormat="1" applyFont="1" applyFill="1" applyAlignment="1" applyProtection="1">
      <alignment vertical="center"/>
    </xf>
    <xf numFmtId="0" fontId="3" fillId="0" borderId="0" xfId="0" applyFont="1" applyFill="1" applyAlignment="1" applyProtection="1">
      <alignment vertical="center"/>
    </xf>
    <xf numFmtId="3" fontId="3" fillId="0" borderId="0" xfId="0" applyNumberFormat="1" applyFont="1" applyFill="1" applyAlignment="1" applyProtection="1">
      <alignment vertical="center"/>
    </xf>
    <xf numFmtId="164" fontId="3" fillId="0" borderId="0" xfId="0" applyNumberFormat="1" applyFont="1" applyFill="1" applyAlignment="1" applyProtection="1">
      <alignment horizontal="center" vertical="center"/>
    </xf>
    <xf numFmtId="44" fontId="3" fillId="0" borderId="0" xfId="0" applyNumberFormat="1" applyFont="1" applyFill="1" applyAlignment="1" applyProtection="1">
      <alignment vertical="center"/>
    </xf>
    <xf numFmtId="3" fontId="13" fillId="2" borderId="0" xfId="0" applyNumberFormat="1" applyFont="1" applyFill="1" applyAlignment="1" applyProtection="1">
      <alignment vertical="center"/>
      <protection locked="0"/>
    </xf>
    <xf numFmtId="0" fontId="19" fillId="0" borderId="0" xfId="1" applyNumberFormat="1" applyFont="1" applyFill="1" applyAlignment="1" applyProtection="1">
      <alignment horizontal="center" vertical="center" wrapText="1"/>
    </xf>
    <xf numFmtId="0" fontId="11" fillId="0" borderId="0" xfId="0" applyFont="1" applyFill="1" applyAlignment="1" applyProtection="1">
      <alignment vertical="center" wrapText="1"/>
    </xf>
    <xf numFmtId="0" fontId="20" fillId="0" borderId="0" xfId="1" applyNumberFormat="1" applyFont="1" applyFill="1" applyAlignment="1" applyProtection="1">
      <alignment horizontal="center" vertical="center" wrapText="1"/>
    </xf>
    <xf numFmtId="44" fontId="14" fillId="0" borderId="0" xfId="0" applyNumberFormat="1" applyFont="1" applyFill="1" applyBorder="1" applyAlignment="1" applyProtection="1">
      <alignment horizontal="right" vertical="center"/>
    </xf>
    <xf numFmtId="164" fontId="13" fillId="2" borderId="0" xfId="0" applyNumberFormat="1" applyFont="1" applyFill="1" applyAlignment="1" applyProtection="1">
      <alignment horizontal="center" vertical="center"/>
      <protection locked="0"/>
    </xf>
    <xf numFmtId="0" fontId="11" fillId="0" borderId="0" xfId="0" applyFont="1" applyFill="1" applyBorder="1" applyAlignment="1" applyProtection="1">
      <alignment vertical="center"/>
    </xf>
    <xf numFmtId="0" fontId="11" fillId="0" borderId="0" xfId="0" applyFont="1" applyFill="1" applyAlignment="1" applyProtection="1">
      <alignment vertical="center"/>
    </xf>
    <xf numFmtId="3" fontId="11" fillId="0" borderId="0" xfId="0" applyNumberFormat="1" applyFont="1" applyFill="1" applyAlignment="1" applyProtection="1">
      <alignment vertical="center"/>
    </xf>
    <xf numFmtId="164" fontId="11" fillId="0" borderId="0" xfId="0" applyNumberFormat="1" applyFont="1" applyFill="1" applyAlignment="1" applyProtection="1">
      <alignment horizontal="center" vertical="center"/>
    </xf>
    <xf numFmtId="44" fontId="11" fillId="0" borderId="0" xfId="0" applyNumberFormat="1" applyFont="1" applyFill="1" applyAlignment="1" applyProtection="1">
      <alignment vertical="center"/>
    </xf>
    <xf numFmtId="43" fontId="11" fillId="0" borderId="0" xfId="1"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3" fillId="2" borderId="0" xfId="0" applyFont="1" applyFill="1" applyAlignment="1" applyProtection="1">
      <alignment vertical="center"/>
      <protection locked="0"/>
    </xf>
    <xf numFmtId="165" fontId="21" fillId="2" borderId="1" xfId="0" applyNumberFormat="1" applyFont="1" applyFill="1" applyBorder="1" applyAlignment="1" applyProtection="1">
      <alignment horizontal="center" vertical="center"/>
      <protection locked="0"/>
    </xf>
    <xf numFmtId="167" fontId="11" fillId="0" borderId="0" xfId="0" applyNumberFormat="1" applyFont="1" applyFill="1" applyAlignment="1" applyProtection="1">
      <alignment vertical="center"/>
    </xf>
    <xf numFmtId="164" fontId="10" fillId="0" borderId="0" xfId="0" applyNumberFormat="1" applyFont="1" applyBorder="1" applyAlignment="1" applyProtection="1">
      <alignment vertical="center"/>
    </xf>
    <xf numFmtId="164" fontId="10" fillId="0" borderId="0" xfId="2" applyNumberFormat="1" applyFont="1" applyBorder="1" applyAlignment="1" applyProtection="1">
      <alignment vertical="center"/>
    </xf>
    <xf numFmtId="0" fontId="26" fillId="0" borderId="0" xfId="0" applyFont="1" applyBorder="1" applyAlignment="1" applyProtection="1">
      <alignment vertical="center"/>
    </xf>
    <xf numFmtId="0" fontId="2" fillId="0" borderId="0" xfId="0" applyFont="1" applyBorder="1" applyAlignment="1" applyProtection="1">
      <alignment vertical="center"/>
    </xf>
    <xf numFmtId="44" fontId="13" fillId="0" borderId="0" xfId="0" applyNumberFormat="1" applyFont="1" applyFill="1" applyBorder="1" applyAlignment="1" applyProtection="1">
      <alignment vertical="center"/>
    </xf>
    <xf numFmtId="167" fontId="13" fillId="2" borderId="0" xfId="0" applyNumberFormat="1" applyFont="1" applyFill="1" applyAlignment="1" applyProtection="1">
      <alignment vertical="center"/>
    </xf>
    <xf numFmtId="2" fontId="13" fillId="2" borderId="0" xfId="0" applyNumberFormat="1" applyFont="1" applyFill="1" applyAlignment="1" applyProtection="1">
      <alignment vertical="center"/>
      <protection locked="0"/>
    </xf>
    <xf numFmtId="167" fontId="13" fillId="0" borderId="0" xfId="0" applyNumberFormat="1" applyFont="1" applyFill="1" applyAlignment="1" applyProtection="1">
      <alignment vertical="center"/>
    </xf>
    <xf numFmtId="4" fontId="13" fillId="2" borderId="0" xfId="0" applyNumberFormat="1" applyFont="1" applyFill="1" applyAlignment="1" applyProtection="1">
      <alignment vertical="center"/>
      <protection locked="0"/>
    </xf>
    <xf numFmtId="167" fontId="13" fillId="3" borderId="0" xfId="0" applyNumberFormat="1" applyFont="1" applyFill="1" applyAlignment="1" applyProtection="1">
      <alignment vertical="center"/>
    </xf>
    <xf numFmtId="2" fontId="13" fillId="3" borderId="0" xfId="0" applyNumberFormat="1" applyFont="1" applyFill="1" applyAlignment="1" applyProtection="1">
      <alignment vertical="center"/>
      <protection locked="0"/>
    </xf>
    <xf numFmtId="4" fontId="13" fillId="3" borderId="0" xfId="0" applyNumberFormat="1" applyFont="1" applyFill="1" applyAlignment="1" applyProtection="1">
      <alignment vertical="center"/>
      <protection locked="0"/>
    </xf>
    <xf numFmtId="167" fontId="13" fillId="4" borderId="0" xfId="0" applyNumberFormat="1" applyFont="1" applyFill="1" applyAlignment="1" applyProtection="1">
      <alignment vertical="center"/>
    </xf>
    <xf numFmtId="2" fontId="13" fillId="4" borderId="0" xfId="0" applyNumberFormat="1" applyFont="1" applyFill="1" applyAlignment="1" applyProtection="1">
      <alignment vertical="center"/>
      <protection locked="0"/>
    </xf>
    <xf numFmtId="4" fontId="13" fillId="4" borderId="0" xfId="0" applyNumberFormat="1" applyFont="1" applyFill="1" applyAlignment="1" applyProtection="1">
      <alignment vertical="center"/>
      <protection locked="0"/>
    </xf>
    <xf numFmtId="0" fontId="11"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10" fillId="0" borderId="0" xfId="0" applyFont="1" applyBorder="1" applyAlignment="1" applyProtection="1">
      <alignment horizontal="left" vertical="center" indent="1"/>
    </xf>
    <xf numFmtId="0" fontId="2" fillId="0" borderId="0" xfId="0"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13" fillId="0" borderId="0" xfId="0" applyFont="1" applyFill="1" applyBorder="1" applyAlignment="1" applyProtection="1">
      <alignment horizontal="left" vertical="center" indent="1"/>
    </xf>
    <xf numFmtId="164" fontId="2" fillId="0" borderId="0" xfId="0" applyNumberFormat="1" applyFont="1" applyFill="1" applyBorder="1" applyAlignment="1" applyProtection="1">
      <alignment horizontal="right" vertical="center"/>
    </xf>
    <xf numFmtId="0" fontId="13" fillId="0" borderId="0" xfId="0" applyFont="1" applyFill="1" applyBorder="1" applyAlignment="1" applyProtection="1">
      <alignment horizontal="left" vertical="center" indent="1"/>
    </xf>
    <xf numFmtId="4" fontId="13" fillId="0" borderId="0" xfId="0" applyNumberFormat="1" applyFont="1" applyFill="1" applyAlignment="1" applyProtection="1">
      <alignment vertical="center"/>
    </xf>
    <xf numFmtId="0" fontId="13" fillId="0" borderId="1" xfId="0" applyFont="1" applyFill="1" applyBorder="1" applyAlignment="1" applyProtection="1">
      <alignment vertical="center"/>
    </xf>
    <xf numFmtId="4" fontId="13" fillId="0" borderId="1" xfId="0" applyNumberFormat="1" applyFont="1" applyFill="1" applyBorder="1" applyAlignment="1" applyProtection="1">
      <alignment vertical="center"/>
    </xf>
    <xf numFmtId="0" fontId="13" fillId="0" borderId="1" xfId="0" applyFont="1" applyFill="1" applyBorder="1" applyAlignment="1" applyProtection="1">
      <alignment vertical="center" wrapText="1"/>
    </xf>
    <xf numFmtId="167" fontId="8" fillId="0" borderId="2" xfId="0" applyNumberFormat="1" applyFont="1" applyFill="1" applyBorder="1" applyAlignment="1" applyProtection="1">
      <alignment horizontal="right" vertical="center"/>
    </xf>
    <xf numFmtId="44" fontId="8" fillId="0" borderId="2" xfId="0" applyNumberFormat="1" applyFont="1" applyFill="1" applyBorder="1" applyAlignment="1" applyProtection="1">
      <alignment horizontal="right" vertical="center"/>
    </xf>
    <xf numFmtId="44" fontId="8" fillId="0" borderId="2" xfId="1" applyNumberFormat="1" applyFont="1" applyFill="1" applyBorder="1" applyAlignment="1" applyProtection="1">
      <alignment horizontal="right" vertical="center"/>
    </xf>
    <xf numFmtId="43" fontId="8" fillId="0" borderId="2" xfId="1" applyFont="1" applyFill="1" applyBorder="1" applyAlignment="1" applyProtection="1">
      <alignment horizontal="right" vertical="center"/>
    </xf>
    <xf numFmtId="0" fontId="10"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168" fontId="2" fillId="0" borderId="0" xfId="0" applyNumberFormat="1" applyFont="1" applyBorder="1" applyAlignment="1" applyProtection="1">
      <alignment horizontal="right" vertical="center" indent="1"/>
    </xf>
    <xf numFmtId="0" fontId="3"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49" fontId="2" fillId="0" borderId="0" xfId="0" applyNumberFormat="1" applyFont="1" applyBorder="1" applyAlignment="1" applyProtection="1">
      <alignment horizontal="right" vertical="center"/>
    </xf>
    <xf numFmtId="168" fontId="2" fillId="0" borderId="3" xfId="0" applyNumberFormat="1" applyFont="1" applyBorder="1" applyAlignment="1" applyProtection="1">
      <alignment horizontal="right" vertical="center" indent="1"/>
    </xf>
    <xf numFmtId="0" fontId="10" fillId="0" borderId="0" xfId="0" applyFont="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29" fillId="0" borderId="4" xfId="0" applyFont="1" applyBorder="1" applyAlignment="1" applyProtection="1">
      <alignment horizontal="center" vertical="center"/>
    </xf>
    <xf numFmtId="168" fontId="10" fillId="0" borderId="0" xfId="2" applyNumberFormat="1" applyFont="1" applyBorder="1" applyAlignment="1" applyProtection="1">
      <alignment horizontal="right" vertical="center" indent="1"/>
    </xf>
    <xf numFmtId="0" fontId="10" fillId="0" borderId="0" xfId="0" applyFont="1" applyBorder="1" applyAlignment="1" applyProtection="1">
      <alignment horizontal="left" vertical="center" indent="1"/>
    </xf>
    <xf numFmtId="0" fontId="10" fillId="0" borderId="0" xfId="0" applyFont="1" applyBorder="1" applyAlignment="1" applyProtection="1">
      <alignment horizontal="left" vertical="center" wrapText="1" indent="1"/>
    </xf>
    <xf numFmtId="0" fontId="9" fillId="0" borderId="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23" fillId="2"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xf>
    <xf numFmtId="0" fontId="21" fillId="2" borderId="0" xfId="0" applyFont="1" applyFill="1" applyBorder="1" applyAlignment="1" applyProtection="1">
      <alignment horizontal="center" vertical="center" wrapText="1"/>
      <protection locked="0"/>
    </xf>
    <xf numFmtId="0" fontId="22" fillId="0" borderId="0" xfId="0" applyFont="1" applyBorder="1" applyAlignment="1" applyProtection="1">
      <alignment horizontal="center" vertical="center"/>
    </xf>
    <xf numFmtId="166" fontId="21" fillId="2" borderId="0" xfId="0" applyNumberFormat="1" applyFont="1" applyFill="1" applyBorder="1" applyAlignment="1" applyProtection="1">
      <alignment horizontal="center" vertical="center"/>
      <protection locked="0"/>
    </xf>
    <xf numFmtId="166" fontId="21" fillId="2" borderId="1" xfId="0" applyNumberFormat="1" applyFont="1" applyFill="1" applyBorder="1" applyAlignment="1" applyProtection="1">
      <alignment horizontal="center" vertical="center"/>
      <protection locked="0"/>
    </xf>
    <xf numFmtId="168" fontId="10" fillId="0" borderId="0" xfId="0" applyNumberFormat="1" applyFont="1" applyBorder="1" applyAlignment="1" applyProtection="1">
      <alignment horizontal="right" vertical="center" indent="1"/>
    </xf>
    <xf numFmtId="0" fontId="2" fillId="0" borderId="0" xfId="0" applyFont="1" applyBorder="1" applyAlignment="1" applyProtection="1">
      <alignment horizontal="right" vertical="center"/>
    </xf>
    <xf numFmtId="0" fontId="21"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vertical="center"/>
      <protection locked="0"/>
    </xf>
    <xf numFmtId="0" fontId="26" fillId="0" borderId="0" xfId="0" applyFont="1" applyBorder="1" applyAlignment="1" applyProtection="1">
      <alignment horizontal="right" vertical="center" indent="1"/>
    </xf>
    <xf numFmtId="0" fontId="26" fillId="0" borderId="0" xfId="0" applyFont="1" applyBorder="1" applyAlignment="1" applyProtection="1">
      <alignment horizontal="left" vertical="center"/>
    </xf>
    <xf numFmtId="0" fontId="13" fillId="2" borderId="0" xfId="0" applyFont="1" applyFill="1" applyBorder="1" applyAlignment="1" applyProtection="1">
      <alignment horizontal="left" vertical="center" indent="1"/>
      <protection locked="0"/>
    </xf>
    <xf numFmtId="0" fontId="13" fillId="0" borderId="0" xfId="0" applyFont="1" applyFill="1" applyBorder="1" applyAlignment="1" applyProtection="1">
      <alignment horizontal="left" vertical="center" indent="1"/>
    </xf>
    <xf numFmtId="0" fontId="8" fillId="0"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inden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3" fillId="0" borderId="0" xfId="0" applyFont="1" applyFill="1" applyBorder="1" applyAlignment="1" applyProtection="1">
      <alignment horizontal="left" vertical="center" indent="2"/>
    </xf>
    <xf numFmtId="0" fontId="18" fillId="0" borderId="1" xfId="0" applyFont="1" applyFill="1" applyBorder="1" applyAlignment="1" applyProtection="1">
      <alignment horizontal="center" vertical="center"/>
    </xf>
    <xf numFmtId="0" fontId="18" fillId="0" borderId="1" xfId="0" applyFont="1" applyFill="1" applyBorder="1" applyAlignment="1" applyProtection="1">
      <alignment horizontal="left" vertical="center"/>
    </xf>
    <xf numFmtId="0" fontId="31" fillId="0" borderId="0" xfId="0" applyFont="1" applyFill="1" applyBorder="1" applyAlignment="1" applyProtection="1">
      <alignment horizontal="left" vertical="center" indent="1"/>
    </xf>
    <xf numFmtId="0" fontId="14" fillId="0" borderId="0" xfId="0" applyFont="1" applyFill="1" applyBorder="1" applyAlignment="1" applyProtection="1">
      <alignment horizontal="right" vertical="center"/>
    </xf>
  </cellXfs>
  <cellStyles count="4">
    <cellStyle name="Comma" xfId="1" builtinId="3"/>
    <cellStyle name="Currency" xfId="2" builtin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zoomScale="140" zoomScaleNormal="100" zoomScaleSheetLayoutView="140" workbookViewId="0">
      <selection activeCell="B4" sqref="B4:D4"/>
    </sheetView>
  </sheetViews>
  <sheetFormatPr defaultColWidth="9.109375" defaultRowHeight="13.2" x14ac:dyDescent="0.25"/>
  <cols>
    <col min="1" max="9" width="11.33203125" style="1" customWidth="1"/>
    <col min="10" max="12" width="11.6640625" style="1" customWidth="1"/>
    <col min="13" max="16384" width="9.109375" style="1"/>
  </cols>
  <sheetData>
    <row r="1" spans="1:9" ht="15.6" x14ac:dyDescent="0.25">
      <c r="A1" s="90" t="s">
        <v>60</v>
      </c>
      <c r="B1" s="90"/>
      <c r="C1" s="90"/>
      <c r="D1" s="90"/>
      <c r="E1" s="90"/>
      <c r="F1" s="90"/>
      <c r="G1" s="90"/>
      <c r="H1" s="90"/>
      <c r="I1" s="90"/>
    </row>
    <row r="2" spans="1:9" ht="15.6" x14ac:dyDescent="0.25">
      <c r="A2" s="90" t="s">
        <v>61</v>
      </c>
      <c r="B2" s="90"/>
      <c r="C2" s="90"/>
      <c r="D2" s="90"/>
      <c r="E2" s="90"/>
      <c r="F2" s="90"/>
      <c r="G2" s="90"/>
      <c r="H2" s="90"/>
      <c r="I2" s="90"/>
    </row>
    <row r="3" spans="1:9" ht="20.100000000000001" customHeight="1" x14ac:dyDescent="0.25">
      <c r="A3" s="84"/>
      <c r="B3" s="84"/>
      <c r="C3" s="84"/>
      <c r="D3" s="84"/>
      <c r="E3" s="84"/>
      <c r="F3" s="84"/>
      <c r="G3" s="84"/>
      <c r="H3" s="84"/>
      <c r="I3" s="84"/>
    </row>
    <row r="4" spans="1:9" s="12" customFormat="1" ht="15" customHeight="1" x14ac:dyDescent="0.25">
      <c r="A4" s="68" t="s">
        <v>2</v>
      </c>
      <c r="B4" s="107" t="s">
        <v>135</v>
      </c>
      <c r="C4" s="107"/>
      <c r="D4" s="107"/>
      <c r="E4" s="68" t="s">
        <v>58</v>
      </c>
      <c r="F4" s="106" t="s">
        <v>136</v>
      </c>
      <c r="G4" s="106"/>
      <c r="H4" s="71" t="s">
        <v>3</v>
      </c>
      <c r="I4" s="48">
        <v>44562</v>
      </c>
    </row>
    <row r="5" spans="1:9" ht="9.9" customHeight="1" thickBot="1" x14ac:dyDescent="0.3">
      <c r="A5" s="97"/>
      <c r="B5" s="97"/>
      <c r="C5" s="97"/>
      <c r="D5" s="97"/>
      <c r="E5" s="97"/>
      <c r="F5" s="97"/>
      <c r="G5" s="97"/>
      <c r="H5" s="97"/>
      <c r="I5" s="97"/>
    </row>
    <row r="6" spans="1:9" ht="20.100000000000001" customHeight="1" thickTop="1" x14ac:dyDescent="0.25">
      <c r="A6" s="96"/>
      <c r="B6" s="96"/>
      <c r="C6" s="96"/>
      <c r="D6" s="96"/>
      <c r="E6" s="96"/>
      <c r="F6" s="96"/>
      <c r="G6" s="96"/>
      <c r="H6" s="96"/>
      <c r="I6" s="96"/>
    </row>
    <row r="7" spans="1:9" ht="12.9" customHeight="1" x14ac:dyDescent="0.25">
      <c r="A7" s="4"/>
      <c r="B7" s="109" t="s">
        <v>49</v>
      </c>
      <c r="C7" s="109"/>
      <c r="D7" s="109"/>
      <c r="E7" s="109"/>
      <c r="F7" s="109"/>
      <c r="G7" s="108" t="s">
        <v>50</v>
      </c>
      <c r="H7" s="108"/>
      <c r="I7" s="52"/>
    </row>
    <row r="8" spans="1:9" ht="15" customHeight="1" x14ac:dyDescent="0.25">
      <c r="A8" s="4"/>
      <c r="B8" s="81"/>
      <c r="C8" s="81"/>
      <c r="D8" s="81"/>
      <c r="E8" s="81"/>
      <c r="F8" s="81"/>
      <c r="G8" s="81"/>
      <c r="H8" s="81"/>
      <c r="I8" s="50"/>
    </row>
    <row r="9" spans="1:9" ht="15" customHeight="1" x14ac:dyDescent="0.25">
      <c r="A9" s="4"/>
      <c r="B9" s="93" t="s">
        <v>104</v>
      </c>
      <c r="C9" s="93"/>
      <c r="D9" s="93"/>
      <c r="E9" s="93"/>
      <c r="F9" s="6" t="s">
        <v>258</v>
      </c>
      <c r="G9" s="104">
        <f>CEILING('On-Site (2of6)'!I76+'Water Quality (3of6)'!I68,1000)</f>
        <v>0</v>
      </c>
      <c r="H9" s="104"/>
      <c r="I9" s="50"/>
    </row>
    <row r="10" spans="1:9" ht="15" customHeight="1" x14ac:dyDescent="0.25">
      <c r="A10" s="4"/>
      <c r="B10" s="81"/>
      <c r="C10" s="81"/>
      <c r="D10" s="81"/>
      <c r="E10" s="81"/>
      <c r="F10" s="81"/>
      <c r="G10" s="81"/>
      <c r="H10" s="81"/>
      <c r="I10" s="50"/>
    </row>
    <row r="11" spans="1:9" ht="15" customHeight="1" x14ac:dyDescent="0.25">
      <c r="A11" s="4"/>
      <c r="B11" s="93" t="s">
        <v>72</v>
      </c>
      <c r="C11" s="93"/>
      <c r="D11" s="93"/>
      <c r="E11" s="93"/>
      <c r="F11" s="6" t="s">
        <v>259</v>
      </c>
      <c r="G11" s="104">
        <f>CEILING('Water Quality (3of6)'!I34,1000)</f>
        <v>0</v>
      </c>
      <c r="H11" s="104"/>
      <c r="I11" s="50"/>
    </row>
    <row r="12" spans="1:9" ht="15" customHeight="1" x14ac:dyDescent="0.25">
      <c r="A12" s="4"/>
      <c r="B12" s="81"/>
      <c r="C12" s="81"/>
      <c r="D12" s="81"/>
      <c r="E12" s="81"/>
      <c r="F12" s="81"/>
      <c r="G12" s="81"/>
      <c r="H12" s="81"/>
      <c r="I12" s="50"/>
    </row>
    <row r="13" spans="1:9" ht="15" customHeight="1" x14ac:dyDescent="0.25">
      <c r="A13" s="4"/>
      <c r="B13" s="93" t="s">
        <v>260</v>
      </c>
      <c r="C13" s="93"/>
      <c r="D13" s="93"/>
      <c r="E13" s="93"/>
      <c r="F13" s="6" t="s">
        <v>261</v>
      </c>
      <c r="G13" s="104">
        <f>CEILING('SD Private (4of6)'!I82,1000)</f>
        <v>0</v>
      </c>
      <c r="H13" s="104"/>
      <c r="I13" s="50"/>
    </row>
    <row r="14" spans="1:9" ht="15" customHeight="1" x14ac:dyDescent="0.25">
      <c r="A14" s="4"/>
      <c r="B14" s="81"/>
      <c r="C14" s="81"/>
      <c r="D14" s="81"/>
      <c r="E14" s="81"/>
      <c r="F14" s="81"/>
      <c r="G14" s="81"/>
      <c r="H14" s="81"/>
      <c r="I14" s="50"/>
    </row>
    <row r="15" spans="1:9" ht="15" customHeight="1" x14ac:dyDescent="0.25">
      <c r="A15" s="4"/>
      <c r="B15" s="93" t="s">
        <v>109</v>
      </c>
      <c r="C15" s="93"/>
      <c r="D15" s="93"/>
      <c r="E15" s="93"/>
      <c r="F15" s="6" t="s">
        <v>262</v>
      </c>
      <c r="G15" s="92">
        <f>CEILING('Sewer (5of6)'!I78,1000)</f>
        <v>0</v>
      </c>
      <c r="H15" s="92"/>
      <c r="I15" s="51"/>
    </row>
    <row r="16" spans="1:9" ht="15" customHeight="1" x14ac:dyDescent="0.25">
      <c r="A16" s="4"/>
      <c r="B16" s="81"/>
      <c r="C16" s="81"/>
      <c r="D16" s="81"/>
      <c r="E16" s="81"/>
      <c r="F16" s="81"/>
      <c r="G16" s="81"/>
      <c r="H16" s="81"/>
      <c r="I16" s="51"/>
    </row>
    <row r="17" spans="1:9" ht="15" customHeight="1" x14ac:dyDescent="0.25">
      <c r="A17" s="4"/>
      <c r="B17" s="93" t="s">
        <v>108</v>
      </c>
      <c r="C17" s="93"/>
      <c r="D17" s="93"/>
      <c r="E17" s="93"/>
      <c r="F17" s="6" t="s">
        <v>263</v>
      </c>
      <c r="G17" s="92">
        <f>CEILING('Water (6of6)'!I83,1000)</f>
        <v>0</v>
      </c>
      <c r="H17" s="92"/>
      <c r="I17" s="51"/>
    </row>
    <row r="18" spans="1:9" ht="13.8" thickBot="1" x14ac:dyDescent="0.3">
      <c r="B18" s="84"/>
      <c r="C18" s="84"/>
      <c r="D18" s="84"/>
      <c r="E18" s="84"/>
      <c r="F18" s="84"/>
      <c r="G18" s="84"/>
      <c r="H18" s="84"/>
    </row>
    <row r="19" spans="1:9" ht="18" customHeight="1" thickTop="1" x14ac:dyDescent="0.25">
      <c r="B19" s="105" t="s">
        <v>51</v>
      </c>
      <c r="C19" s="105"/>
      <c r="D19" s="105"/>
      <c r="E19" s="105"/>
      <c r="F19" s="105"/>
      <c r="G19" s="87">
        <f>SUM(G9:H17)</f>
        <v>0</v>
      </c>
      <c r="H19" s="87"/>
    </row>
    <row r="20" spans="1:9" ht="9.9" customHeight="1" x14ac:dyDescent="0.25">
      <c r="B20" s="84"/>
      <c r="C20" s="84"/>
      <c r="D20" s="84"/>
      <c r="E20" s="84"/>
      <c r="F20" s="84"/>
      <c r="G20" s="84"/>
      <c r="H20" s="84"/>
    </row>
    <row r="21" spans="1:9" ht="18" customHeight="1" x14ac:dyDescent="0.25">
      <c r="B21" s="86" t="s">
        <v>137</v>
      </c>
      <c r="C21" s="86"/>
      <c r="D21" s="86"/>
      <c r="E21" s="86"/>
      <c r="F21" s="86"/>
      <c r="G21" s="83">
        <f>G19*0.2</f>
        <v>0</v>
      </c>
      <c r="H21" s="83"/>
      <c r="I21" s="53"/>
    </row>
    <row r="22" spans="1:9" ht="9.9" customHeight="1" thickBot="1" x14ac:dyDescent="0.3">
      <c r="B22" s="84"/>
      <c r="C22" s="84"/>
      <c r="D22" s="84"/>
      <c r="E22" s="84"/>
      <c r="F22" s="84"/>
      <c r="G22" s="84"/>
      <c r="H22" s="84"/>
    </row>
    <row r="23" spans="1:9" ht="18" customHeight="1" thickTop="1" x14ac:dyDescent="0.25">
      <c r="B23" s="86" t="s">
        <v>52</v>
      </c>
      <c r="C23" s="86"/>
      <c r="D23" s="86"/>
      <c r="E23" s="86"/>
      <c r="F23" s="86"/>
      <c r="G23" s="87">
        <f>G19+G21</f>
        <v>0</v>
      </c>
      <c r="H23" s="87"/>
    </row>
    <row r="24" spans="1:9" s="5" customFormat="1" ht="20.100000000000001" customHeight="1" thickBot="1" x14ac:dyDescent="0.3">
      <c r="A24" s="89"/>
      <c r="B24" s="89"/>
      <c r="C24" s="89"/>
      <c r="D24" s="89"/>
      <c r="E24" s="89"/>
      <c r="F24" s="89"/>
      <c r="G24" s="89"/>
      <c r="H24" s="89"/>
      <c r="I24" s="89"/>
    </row>
    <row r="25" spans="1:9" s="67" customFormat="1" ht="20.100000000000001" customHeight="1" thickTop="1" x14ac:dyDescent="0.25">
      <c r="A25" s="85"/>
      <c r="B25" s="85"/>
      <c r="C25" s="85"/>
      <c r="D25" s="85"/>
      <c r="E25" s="85"/>
      <c r="F25" s="85"/>
      <c r="G25" s="85"/>
      <c r="H25" s="85"/>
      <c r="I25" s="85"/>
    </row>
    <row r="26" spans="1:9" ht="15" customHeight="1" x14ac:dyDescent="0.25">
      <c r="A26" s="90" t="s">
        <v>57</v>
      </c>
      <c r="B26" s="90"/>
      <c r="C26" s="90"/>
      <c r="D26" s="90"/>
      <c r="E26" s="90"/>
      <c r="F26" s="90"/>
      <c r="G26" s="90"/>
      <c r="H26" s="90"/>
      <c r="I26" s="90"/>
    </row>
    <row r="27" spans="1:9" ht="5.0999999999999996" customHeight="1" x14ac:dyDescent="0.25">
      <c r="A27" s="84"/>
      <c r="B27" s="84"/>
      <c r="C27" s="84"/>
      <c r="D27" s="84"/>
      <c r="E27" s="84"/>
      <c r="F27" s="84"/>
      <c r="G27" s="84"/>
      <c r="H27" s="84"/>
      <c r="I27" s="84"/>
    </row>
    <row r="28" spans="1:9" ht="39.9" customHeight="1" x14ac:dyDescent="0.25">
      <c r="A28" s="88" t="s">
        <v>115</v>
      </c>
      <c r="B28" s="88"/>
      <c r="C28" s="88"/>
      <c r="D28" s="88"/>
      <c r="E28" s="88"/>
      <c r="F28" s="88"/>
      <c r="G28" s="88"/>
      <c r="H28" s="88"/>
      <c r="I28" s="88"/>
    </row>
    <row r="29" spans="1:9" ht="9.9" customHeight="1" x14ac:dyDescent="0.25">
      <c r="A29" s="99"/>
      <c r="B29" s="99"/>
      <c r="C29" s="99"/>
      <c r="D29" s="99"/>
      <c r="E29" s="99"/>
      <c r="F29" s="99"/>
      <c r="G29" s="99"/>
      <c r="H29" s="99"/>
      <c r="I29" s="99"/>
    </row>
    <row r="30" spans="1:9" ht="18" customHeight="1" x14ac:dyDescent="0.25">
      <c r="A30" s="101" t="s">
        <v>54</v>
      </c>
      <c r="B30" s="101"/>
      <c r="C30" s="100" t="s">
        <v>101</v>
      </c>
      <c r="D30" s="100"/>
      <c r="E30" s="100"/>
      <c r="F30" s="100"/>
      <c r="G30" s="66"/>
      <c r="H30" s="102">
        <v>44562</v>
      </c>
      <c r="I30" s="102"/>
    </row>
    <row r="31" spans="1:9" s="3" customFormat="1" ht="18" customHeight="1" x14ac:dyDescent="0.25">
      <c r="A31" s="101"/>
      <c r="B31" s="101"/>
      <c r="C31" s="98" t="s">
        <v>103</v>
      </c>
      <c r="D31" s="98"/>
      <c r="E31" s="98"/>
      <c r="F31" s="98"/>
      <c r="G31" s="7"/>
      <c r="H31" s="103"/>
      <c r="I31" s="103"/>
    </row>
    <row r="32" spans="1:9" s="3" customFormat="1" x14ac:dyDescent="0.25">
      <c r="A32" s="101"/>
      <c r="B32" s="101"/>
      <c r="C32" s="91" t="s">
        <v>102</v>
      </c>
      <c r="D32" s="91"/>
      <c r="E32" s="91"/>
      <c r="F32" s="91"/>
      <c r="G32" s="65"/>
      <c r="H32" s="91" t="s">
        <v>53</v>
      </c>
      <c r="I32" s="91"/>
    </row>
    <row r="33" spans="1:9" s="7" customFormat="1" ht="30" customHeight="1" x14ac:dyDescent="0.25">
      <c r="A33" s="82"/>
      <c r="B33" s="82"/>
      <c r="C33" s="82"/>
      <c r="D33" s="82"/>
      <c r="E33" s="82"/>
      <c r="F33" s="82"/>
      <c r="G33" s="82"/>
      <c r="H33" s="82"/>
      <c r="I33" s="82"/>
    </row>
    <row r="34" spans="1:9" x14ac:dyDescent="0.25">
      <c r="A34" s="95" t="s">
        <v>55</v>
      </c>
      <c r="B34" s="95"/>
      <c r="C34" s="95"/>
      <c r="D34" s="95"/>
      <c r="E34" s="95"/>
      <c r="F34" s="95"/>
      <c r="G34" s="95"/>
      <c r="H34" s="95"/>
      <c r="I34" s="95"/>
    </row>
    <row r="35" spans="1:9" ht="9.9" customHeight="1" thickBot="1" x14ac:dyDescent="0.3">
      <c r="A35" s="97"/>
      <c r="B35" s="97"/>
      <c r="C35" s="97"/>
      <c r="D35" s="97"/>
      <c r="E35" s="97"/>
      <c r="F35" s="97"/>
      <c r="G35" s="97"/>
      <c r="H35" s="97"/>
      <c r="I35" s="97"/>
    </row>
    <row r="36" spans="1:9" ht="9.9" customHeight="1" thickTop="1" x14ac:dyDescent="0.25">
      <c r="A36" s="96"/>
      <c r="B36" s="96"/>
      <c r="C36" s="96"/>
      <c r="D36" s="96"/>
      <c r="E36" s="96"/>
      <c r="F36" s="96"/>
      <c r="G36" s="96"/>
      <c r="H36" s="96"/>
      <c r="I36" s="96"/>
    </row>
    <row r="37" spans="1:9" ht="12.75" customHeight="1" x14ac:dyDescent="0.25">
      <c r="A37" s="94" t="s">
        <v>138</v>
      </c>
      <c r="B37" s="94"/>
      <c r="C37" s="94"/>
      <c r="D37" s="94"/>
      <c r="E37" s="94"/>
      <c r="F37" s="94"/>
      <c r="G37" s="94"/>
      <c r="H37" s="94"/>
      <c r="I37" s="94"/>
    </row>
    <row r="38" spans="1:9" ht="9.9" customHeight="1" x14ac:dyDescent="0.25">
      <c r="A38" s="94"/>
      <c r="B38" s="94"/>
      <c r="C38" s="94"/>
      <c r="D38" s="94"/>
      <c r="E38" s="94"/>
      <c r="F38" s="94"/>
      <c r="G38" s="94"/>
      <c r="H38" s="94"/>
      <c r="I38" s="94"/>
    </row>
    <row r="39" spans="1:9" ht="12.75" customHeight="1" x14ac:dyDescent="0.25">
      <c r="A39" s="94" t="s">
        <v>139</v>
      </c>
      <c r="B39" s="94"/>
      <c r="C39" s="94"/>
      <c r="D39" s="94"/>
      <c r="E39" s="94"/>
      <c r="F39" s="94"/>
      <c r="G39" s="94"/>
      <c r="H39" s="94"/>
      <c r="I39" s="94"/>
    </row>
    <row r="40" spans="1:9" ht="9.9" customHeight="1" x14ac:dyDescent="0.25">
      <c r="A40" s="88"/>
      <c r="B40" s="88"/>
      <c r="C40" s="88"/>
      <c r="D40" s="88"/>
      <c r="E40" s="88"/>
      <c r="F40" s="88"/>
      <c r="G40" s="88"/>
      <c r="H40" s="88"/>
      <c r="I40" s="88"/>
    </row>
    <row r="41" spans="1:9" ht="36" customHeight="1" x14ac:dyDescent="0.25">
      <c r="A41" s="94" t="s">
        <v>140</v>
      </c>
      <c r="B41" s="94"/>
      <c r="C41" s="94"/>
      <c r="D41" s="94"/>
      <c r="E41" s="94"/>
      <c r="F41" s="94"/>
      <c r="G41" s="94"/>
      <c r="H41" s="94"/>
      <c r="I41" s="94"/>
    </row>
    <row r="42" spans="1:9" ht="12.75" customHeight="1" x14ac:dyDescent="0.25"/>
    <row r="43" spans="1:9" ht="12.75" customHeight="1" x14ac:dyDescent="0.25"/>
  </sheetData>
  <sheetProtection algorithmName="SHA-512" hashValue="UDqdrfzRy/yzoGIzbyARODUm0y37b1zB4mQPlgqi9cPBYtSqGqSBiHAvQE/yzZru0UuHMq6e4HaOAz9SiAh2fw==" saltValue="v0/MYPLToDa7TC6ofiI5ag==" spinCount="100000" sheet="1" selectLockedCells="1"/>
  <mergeCells count="54">
    <mergeCell ref="B15:E15"/>
    <mergeCell ref="G15:H15"/>
    <mergeCell ref="B19:F19"/>
    <mergeCell ref="A1:I1"/>
    <mergeCell ref="A2:I2"/>
    <mergeCell ref="A3:I3"/>
    <mergeCell ref="A5:I5"/>
    <mergeCell ref="A6:I6"/>
    <mergeCell ref="F4:G4"/>
    <mergeCell ref="B4:D4"/>
    <mergeCell ref="G7:H7"/>
    <mergeCell ref="B7:F7"/>
    <mergeCell ref="G9:H9"/>
    <mergeCell ref="B13:E13"/>
    <mergeCell ref="B8:H8"/>
    <mergeCell ref="B9:E9"/>
    <mergeCell ref="G13:H13"/>
    <mergeCell ref="B10:H10"/>
    <mergeCell ref="B12:H12"/>
    <mergeCell ref="B14:H14"/>
    <mergeCell ref="G11:H11"/>
    <mergeCell ref="B11:E11"/>
    <mergeCell ref="B18:H18"/>
    <mergeCell ref="A39:I39"/>
    <mergeCell ref="A41:I41"/>
    <mergeCell ref="A34:I34"/>
    <mergeCell ref="A40:I40"/>
    <mergeCell ref="A38:I38"/>
    <mergeCell ref="A37:I37"/>
    <mergeCell ref="A36:I36"/>
    <mergeCell ref="A35:I35"/>
    <mergeCell ref="C32:F32"/>
    <mergeCell ref="C31:F31"/>
    <mergeCell ref="A29:I29"/>
    <mergeCell ref="A27:I27"/>
    <mergeCell ref="C30:F30"/>
    <mergeCell ref="A30:B32"/>
    <mergeCell ref="H30:I31"/>
    <mergeCell ref="B16:H16"/>
    <mergeCell ref="A33:I33"/>
    <mergeCell ref="G21:H21"/>
    <mergeCell ref="B22:H22"/>
    <mergeCell ref="A25:I25"/>
    <mergeCell ref="B21:F21"/>
    <mergeCell ref="B23:F23"/>
    <mergeCell ref="G23:H23"/>
    <mergeCell ref="A28:I28"/>
    <mergeCell ref="A24:I24"/>
    <mergeCell ref="A26:I26"/>
    <mergeCell ref="H32:I32"/>
    <mergeCell ref="G17:H17"/>
    <mergeCell ref="B17:E17"/>
    <mergeCell ref="B20:H20"/>
    <mergeCell ref="G19:H19"/>
  </mergeCells>
  <phoneticPr fontId="6" type="noConversion"/>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(PRIVATE IMPROVEMENTS ONLY)&amp;R&amp;"Times New Roman,Bold"&amp;9Page 1 of 6</oddHeader>
    <oddFooter>&amp;L&amp;"Times New Roman,Regular"&amp;7Revised: 1 / 2022&amp;R&amp;"Times New Roman,Regular"&amp;7&amp;Z&amp;F]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view="pageBreakPreview" zoomScale="140" zoomScaleNormal="100" zoomScaleSheetLayoutView="140" workbookViewId="0">
      <selection activeCell="A4" sqref="A4:I4"/>
    </sheetView>
  </sheetViews>
  <sheetFormatPr defaultColWidth="9.109375" defaultRowHeight="13.2" x14ac:dyDescent="0.25"/>
  <cols>
    <col min="1" max="1" width="11.6640625" style="2" customWidth="1"/>
    <col min="2" max="2" width="11.6640625" style="30" customWidth="1"/>
    <col min="3" max="3" width="8.6640625" style="31" customWidth="1"/>
    <col min="4" max="4" width="11.6640625" style="30" customWidth="1"/>
    <col min="5" max="5" width="8.6640625" style="31" customWidth="1"/>
    <col min="6" max="6" width="11.6640625" style="30" customWidth="1"/>
    <col min="7" max="7" width="11.6640625" style="32" customWidth="1"/>
    <col min="8" max="8" width="8.6640625" style="30" customWidth="1"/>
    <col min="9" max="9" width="12.6640625" style="33" customWidth="1"/>
    <col min="10" max="18" width="8.6640625" style="12" customWidth="1"/>
    <col min="19" max="16384" width="9.109375" style="12"/>
  </cols>
  <sheetData>
    <row r="1" spans="1:18" s="11" customFormat="1" ht="15" customHeight="1" x14ac:dyDescent="0.25">
      <c r="A1" s="8" t="s">
        <v>2</v>
      </c>
      <c r="B1" s="116" t="str">
        <f>'Title (1of6)'!B4</f>
        <v>PEN##-####</v>
      </c>
      <c r="C1" s="116"/>
      <c r="D1" s="116"/>
      <c r="E1" s="46" t="s">
        <v>59</v>
      </c>
      <c r="F1" s="115" t="str">
        <f>'Title (1of6)'!F4</f>
        <v>TR OR PM#####</v>
      </c>
      <c r="G1" s="115"/>
      <c r="H1" s="9" t="s">
        <v>56</v>
      </c>
      <c r="I1" s="10">
        <f>'Title (1of6)'!I4</f>
        <v>44562</v>
      </c>
    </row>
    <row r="2" spans="1:18" ht="25.05" customHeight="1" x14ac:dyDescent="0.25">
      <c r="A2" s="117" t="s">
        <v>104</v>
      </c>
      <c r="B2" s="117"/>
      <c r="C2" s="117"/>
      <c r="D2" s="117"/>
      <c r="E2" s="117"/>
      <c r="F2" s="117"/>
      <c r="G2" s="117"/>
      <c r="H2" s="117"/>
      <c r="I2" s="117"/>
    </row>
    <row r="3" spans="1:18" s="21" customFormat="1" ht="15" customHeight="1" thickBot="1" x14ac:dyDescent="0.3">
      <c r="A3" s="13" t="s">
        <v>4</v>
      </c>
      <c r="B3" s="14"/>
      <c r="C3" s="15"/>
      <c r="D3" s="14"/>
      <c r="E3" s="16" t="s">
        <v>8</v>
      </c>
      <c r="F3" s="14" t="s">
        <v>0</v>
      </c>
      <c r="G3" s="17" t="s">
        <v>9</v>
      </c>
      <c r="H3" s="18"/>
      <c r="I3" s="19" t="s">
        <v>10</v>
      </c>
      <c r="J3" s="20"/>
      <c r="K3" s="20"/>
      <c r="L3" s="20"/>
      <c r="M3" s="20"/>
      <c r="N3" s="20"/>
      <c r="O3" s="20"/>
      <c r="P3" s="20"/>
      <c r="Q3" s="20"/>
      <c r="R3" s="20"/>
    </row>
    <row r="4" spans="1:18" s="22" customFormat="1" ht="5.0999999999999996" customHeight="1" thickTop="1" x14ac:dyDescent="0.25">
      <c r="A4" s="118"/>
      <c r="B4" s="118"/>
      <c r="C4" s="118"/>
      <c r="D4" s="118"/>
      <c r="E4" s="118"/>
      <c r="F4" s="118"/>
      <c r="G4" s="118"/>
      <c r="H4" s="118"/>
      <c r="I4" s="118"/>
      <c r="J4" s="12"/>
      <c r="K4" s="12"/>
      <c r="L4" s="12"/>
      <c r="M4" s="12"/>
      <c r="N4" s="12"/>
      <c r="O4" s="12"/>
      <c r="P4" s="12"/>
      <c r="Q4" s="12"/>
      <c r="R4" s="12"/>
    </row>
    <row r="5" spans="1:18" s="28" customFormat="1" ht="11.25" customHeight="1" x14ac:dyDescent="0.25">
      <c r="A5" s="113" t="s">
        <v>141</v>
      </c>
      <c r="B5" s="113"/>
      <c r="C5" s="113"/>
      <c r="D5" s="113"/>
      <c r="E5" s="113"/>
      <c r="F5" s="113"/>
      <c r="G5" s="113"/>
      <c r="H5" s="113"/>
      <c r="I5" s="113"/>
    </row>
    <row r="6" spans="1:18" s="28" customFormat="1" ht="9.6" x14ac:dyDescent="0.25">
      <c r="A6" s="111" t="s">
        <v>62</v>
      </c>
      <c r="B6" s="111"/>
      <c r="C6" s="56"/>
      <c r="D6" s="23" t="s">
        <v>5</v>
      </c>
      <c r="E6" s="24"/>
      <c r="F6" s="25"/>
      <c r="G6" s="26"/>
      <c r="H6" s="25"/>
      <c r="I6" s="57"/>
    </row>
    <row r="7" spans="1:18" s="28" customFormat="1" ht="9.6" x14ac:dyDescent="0.25">
      <c r="A7" s="114"/>
      <c r="B7" s="114"/>
      <c r="C7" s="58"/>
      <c r="D7" s="25" t="s">
        <v>6</v>
      </c>
      <c r="E7" s="24">
        <f>INT((C6*C7)*0.0725)</f>
        <v>0</v>
      </c>
      <c r="F7" s="25" t="s">
        <v>7</v>
      </c>
      <c r="G7" s="26">
        <v>60</v>
      </c>
      <c r="H7" s="25"/>
      <c r="I7" s="55">
        <f>E7*G7</f>
        <v>0</v>
      </c>
    </row>
    <row r="8" spans="1:18" s="28" customFormat="1" ht="9.6" x14ac:dyDescent="0.25">
      <c r="A8" s="111" t="s">
        <v>63</v>
      </c>
      <c r="B8" s="111"/>
      <c r="C8" s="56"/>
      <c r="D8" s="25" t="s">
        <v>5</v>
      </c>
      <c r="E8" s="24">
        <f>INT((C8*C7)*0.0725)</f>
        <v>0</v>
      </c>
      <c r="F8" s="25" t="s">
        <v>7</v>
      </c>
      <c r="G8" s="26">
        <v>90</v>
      </c>
      <c r="H8" s="25"/>
      <c r="I8" s="55">
        <f>E8*G8</f>
        <v>0</v>
      </c>
    </row>
    <row r="9" spans="1:18" s="28" customFormat="1" ht="9.6" x14ac:dyDescent="0.25">
      <c r="A9" s="74"/>
      <c r="B9" s="74"/>
      <c r="C9" s="75"/>
      <c r="D9" s="74"/>
      <c r="E9" s="76"/>
      <c r="F9" s="76"/>
      <c r="G9" s="76"/>
      <c r="H9" s="76"/>
      <c r="I9" s="76"/>
    </row>
    <row r="10" spans="1:18" s="28" customFormat="1" ht="9.6" x14ac:dyDescent="0.25">
      <c r="A10" s="23"/>
      <c r="B10" s="23"/>
      <c r="C10" s="73"/>
      <c r="D10" s="25"/>
    </row>
    <row r="11" spans="1:18" s="28" customFormat="1" ht="9.6" x14ac:dyDescent="0.25">
      <c r="A11" s="111" t="s">
        <v>62</v>
      </c>
      <c r="B11" s="111"/>
      <c r="C11" s="60"/>
      <c r="D11" s="25" t="s">
        <v>5</v>
      </c>
      <c r="E11" s="24">
        <f>INT((C11*C12)*0.0725)</f>
        <v>0</v>
      </c>
      <c r="F11" s="25" t="s">
        <v>7</v>
      </c>
      <c r="G11" s="26">
        <v>60</v>
      </c>
      <c r="H11" s="25"/>
      <c r="I11" s="59">
        <f>E11*G11</f>
        <v>0</v>
      </c>
    </row>
    <row r="12" spans="1:18" s="28" customFormat="1" ht="9.6" x14ac:dyDescent="0.25">
      <c r="A12" s="111" t="s">
        <v>142</v>
      </c>
      <c r="B12" s="111"/>
      <c r="C12" s="61"/>
      <c r="D12" s="25" t="s">
        <v>6</v>
      </c>
      <c r="E12" s="24"/>
      <c r="F12" s="25"/>
      <c r="G12" s="26">
        <v>20</v>
      </c>
      <c r="H12" s="25"/>
      <c r="I12" s="59">
        <f>C12*G12</f>
        <v>0</v>
      </c>
    </row>
    <row r="13" spans="1:18" s="28" customFormat="1" ht="9.6" x14ac:dyDescent="0.25">
      <c r="A13" s="74"/>
      <c r="B13" s="74"/>
      <c r="C13" s="75"/>
      <c r="D13" s="74"/>
      <c r="E13" s="76"/>
      <c r="F13" s="76"/>
      <c r="G13" s="76"/>
      <c r="H13" s="76"/>
      <c r="I13" s="76"/>
    </row>
    <row r="14" spans="1:18" s="28" customFormat="1" ht="9.6" x14ac:dyDescent="0.25">
      <c r="A14" s="23"/>
      <c r="B14" s="23"/>
      <c r="C14" s="73"/>
      <c r="D14" s="25"/>
    </row>
    <row r="15" spans="1:18" s="28" customFormat="1" ht="9.6" x14ac:dyDescent="0.25">
      <c r="A15" s="111" t="s">
        <v>62</v>
      </c>
      <c r="B15" s="111"/>
      <c r="C15" s="63"/>
      <c r="D15" s="25" t="s">
        <v>5</v>
      </c>
      <c r="E15" s="24">
        <f>INT((C15*C16)*0.0725)</f>
        <v>0</v>
      </c>
      <c r="F15" s="25" t="s">
        <v>7</v>
      </c>
      <c r="G15" s="26">
        <v>60</v>
      </c>
      <c r="H15" s="25"/>
      <c r="I15" s="62">
        <f>E15*G15</f>
        <v>0</v>
      </c>
    </row>
    <row r="16" spans="1:18" s="28" customFormat="1" ht="9.6" x14ac:dyDescent="0.25">
      <c r="A16" s="111" t="s">
        <v>143</v>
      </c>
      <c r="B16" s="111"/>
      <c r="C16" s="64"/>
      <c r="D16" s="25" t="s">
        <v>6</v>
      </c>
      <c r="E16" s="24"/>
      <c r="F16" s="25"/>
      <c r="G16" s="26">
        <v>25</v>
      </c>
      <c r="H16" s="25"/>
      <c r="I16" s="62">
        <f>C16*G16</f>
        <v>0</v>
      </c>
    </row>
    <row r="17" spans="1:13" ht="5.0999999999999996" customHeight="1" x14ac:dyDescent="0.25">
      <c r="I17" s="49"/>
    </row>
    <row r="18" spans="1:13" ht="15" customHeight="1" thickBot="1" x14ac:dyDescent="0.3">
      <c r="A18" s="112" t="s">
        <v>36</v>
      </c>
      <c r="B18" s="112"/>
      <c r="C18" s="112"/>
      <c r="D18" s="112"/>
      <c r="E18" s="112"/>
      <c r="F18" s="112"/>
      <c r="G18" s="112"/>
      <c r="H18" s="112"/>
      <c r="I18" s="77">
        <f>SUM(I6:I17)</f>
        <v>0</v>
      </c>
    </row>
    <row r="19" spans="1:13" ht="13.8" thickTop="1" x14ac:dyDescent="0.25"/>
    <row r="20" spans="1:13" s="28" customFormat="1" ht="10.5" customHeight="1" x14ac:dyDescent="0.25">
      <c r="A20" s="113" t="s">
        <v>64</v>
      </c>
      <c r="B20" s="113"/>
      <c r="C20" s="113"/>
      <c r="D20" s="113"/>
      <c r="E20" s="113"/>
      <c r="F20" s="113"/>
      <c r="G20" s="113"/>
      <c r="H20" s="113"/>
      <c r="I20" s="113"/>
      <c r="K20" s="35"/>
      <c r="L20" s="35"/>
      <c r="M20" s="35"/>
    </row>
    <row r="21" spans="1:13" s="28" customFormat="1" ht="9.6" x14ac:dyDescent="0.25">
      <c r="A21" s="111" t="s">
        <v>152</v>
      </c>
      <c r="B21" s="111"/>
      <c r="C21" s="111"/>
      <c r="D21" s="111"/>
      <c r="E21" s="34"/>
      <c r="F21" s="25" t="s">
        <v>16</v>
      </c>
      <c r="G21" s="26">
        <v>14</v>
      </c>
      <c r="H21" s="25"/>
      <c r="I21" s="29">
        <f>E21*G21</f>
        <v>0</v>
      </c>
      <c r="K21" s="35"/>
      <c r="L21" s="35"/>
      <c r="M21" s="35"/>
    </row>
    <row r="22" spans="1:13" s="28" customFormat="1" ht="9.6" x14ac:dyDescent="0.25">
      <c r="A22" s="111" t="s">
        <v>153</v>
      </c>
      <c r="B22" s="111"/>
      <c r="C22" s="111"/>
      <c r="D22" s="111"/>
      <c r="E22" s="34"/>
      <c r="F22" s="25" t="s">
        <v>16</v>
      </c>
      <c r="G22" s="26">
        <v>16</v>
      </c>
      <c r="H22" s="25"/>
      <c r="I22" s="29">
        <f>E22*G22</f>
        <v>0</v>
      </c>
      <c r="K22" s="35"/>
      <c r="L22" s="35"/>
      <c r="M22" s="35"/>
    </row>
    <row r="23" spans="1:13" s="28" customFormat="1" ht="9.6" x14ac:dyDescent="0.25">
      <c r="A23" s="111" t="s">
        <v>69</v>
      </c>
      <c r="B23" s="111"/>
      <c r="C23" s="111"/>
      <c r="D23" s="111"/>
      <c r="E23" s="34"/>
      <c r="F23" s="25" t="s">
        <v>16</v>
      </c>
      <c r="G23" s="26">
        <v>3.5</v>
      </c>
      <c r="H23" s="25"/>
      <c r="I23" s="29">
        <f>E23*G23</f>
        <v>0</v>
      </c>
      <c r="K23" s="35"/>
      <c r="L23" s="35"/>
      <c r="M23" s="35"/>
    </row>
    <row r="24" spans="1:13" s="28" customFormat="1" ht="9.6" x14ac:dyDescent="0.25">
      <c r="A24" s="111" t="s">
        <v>11</v>
      </c>
      <c r="B24" s="111"/>
      <c r="C24" s="111"/>
      <c r="D24" s="111"/>
      <c r="E24" s="34"/>
      <c r="F24" s="25" t="s">
        <v>16</v>
      </c>
      <c r="G24" s="26">
        <v>4.5</v>
      </c>
      <c r="H24" s="25"/>
      <c r="I24" s="29">
        <f t="shared" ref="I24:I28" si="0">E24*G24</f>
        <v>0</v>
      </c>
      <c r="K24" s="35"/>
      <c r="L24" s="35"/>
      <c r="M24" s="35"/>
    </row>
    <row r="25" spans="1:13" s="28" customFormat="1" ht="9.6" x14ac:dyDescent="0.25">
      <c r="A25" s="111" t="s">
        <v>154</v>
      </c>
      <c r="B25" s="111"/>
      <c r="C25" s="111"/>
      <c r="D25" s="111"/>
      <c r="E25" s="34"/>
      <c r="F25" s="25" t="s">
        <v>16</v>
      </c>
      <c r="G25" s="26">
        <v>17</v>
      </c>
      <c r="H25" s="25"/>
      <c r="I25" s="29">
        <f t="shared" si="0"/>
        <v>0</v>
      </c>
      <c r="K25" s="35"/>
      <c r="L25" s="35"/>
      <c r="M25" s="35"/>
    </row>
    <row r="26" spans="1:13" s="28" customFormat="1" ht="9.6" x14ac:dyDescent="0.25">
      <c r="A26" s="111" t="s">
        <v>155</v>
      </c>
      <c r="B26" s="111"/>
      <c r="C26" s="111"/>
      <c r="D26" s="111"/>
      <c r="E26" s="34"/>
      <c r="F26" s="25" t="s">
        <v>15</v>
      </c>
      <c r="G26" s="26">
        <v>14</v>
      </c>
      <c r="H26" s="25"/>
      <c r="I26" s="29">
        <f t="shared" si="0"/>
        <v>0</v>
      </c>
      <c r="K26" s="35"/>
      <c r="L26" s="35"/>
      <c r="M26" s="35"/>
    </row>
    <row r="27" spans="1:13" s="28" customFormat="1" ht="9.6" x14ac:dyDescent="0.25">
      <c r="A27" s="111" t="s">
        <v>12</v>
      </c>
      <c r="B27" s="111"/>
      <c r="C27" s="111"/>
      <c r="D27" s="111"/>
      <c r="E27" s="34"/>
      <c r="F27" s="25" t="s">
        <v>16</v>
      </c>
      <c r="G27" s="26">
        <v>6</v>
      </c>
      <c r="H27" s="25"/>
      <c r="I27" s="29">
        <f t="shared" si="0"/>
        <v>0</v>
      </c>
      <c r="K27" s="35"/>
      <c r="L27" s="35"/>
      <c r="M27" s="35"/>
    </row>
    <row r="28" spans="1:13" s="28" customFormat="1" ht="9.6" x14ac:dyDescent="0.25">
      <c r="A28" s="111" t="s">
        <v>144</v>
      </c>
      <c r="B28" s="111"/>
      <c r="C28" s="111"/>
      <c r="D28" s="111"/>
      <c r="E28" s="34"/>
      <c r="F28" s="25" t="s">
        <v>15</v>
      </c>
      <c r="G28" s="26">
        <v>3</v>
      </c>
      <c r="H28" s="25"/>
      <c r="I28" s="29">
        <f t="shared" si="0"/>
        <v>0</v>
      </c>
      <c r="K28" s="35"/>
      <c r="L28" s="35"/>
      <c r="M28" s="35"/>
    </row>
    <row r="29" spans="1:13" s="28" customFormat="1" ht="9.6" x14ac:dyDescent="0.25">
      <c r="A29" s="110"/>
      <c r="B29" s="110"/>
      <c r="C29" s="110"/>
      <c r="D29" s="110"/>
      <c r="E29" s="34"/>
      <c r="F29" s="47"/>
      <c r="G29" s="39">
        <v>0</v>
      </c>
      <c r="H29" s="25"/>
      <c r="I29" s="29">
        <f t="shared" ref="I29:I36" si="1">IF((E29*G29)&lt;0.5,CEILING(E29*G29,1),FLOOR(E29*G29,1))</f>
        <v>0</v>
      </c>
      <c r="K29" s="35"/>
      <c r="L29" s="35"/>
      <c r="M29" s="35"/>
    </row>
    <row r="30" spans="1:13" s="28" customFormat="1" ht="9.6" x14ac:dyDescent="0.25">
      <c r="A30" s="110"/>
      <c r="B30" s="110"/>
      <c r="C30" s="110"/>
      <c r="D30" s="110"/>
      <c r="E30" s="34"/>
      <c r="F30" s="47"/>
      <c r="G30" s="39">
        <v>0</v>
      </c>
      <c r="H30" s="25"/>
      <c r="I30" s="29">
        <f t="shared" ref="I30:I33" si="2">IF((E30*G30)&lt;0.5,CEILING(E30*G30,1),FLOOR(E30*G30,1))</f>
        <v>0</v>
      </c>
      <c r="K30" s="35"/>
      <c r="L30" s="35"/>
      <c r="M30" s="35"/>
    </row>
    <row r="31" spans="1:13" s="28" customFormat="1" ht="9.6" x14ac:dyDescent="0.25">
      <c r="A31" s="110"/>
      <c r="B31" s="110"/>
      <c r="C31" s="110"/>
      <c r="D31" s="110"/>
      <c r="E31" s="34"/>
      <c r="F31" s="47"/>
      <c r="G31" s="39">
        <v>0</v>
      </c>
      <c r="H31" s="25"/>
      <c r="I31" s="29">
        <f t="shared" si="2"/>
        <v>0</v>
      </c>
      <c r="K31" s="35"/>
      <c r="L31" s="35"/>
      <c r="M31" s="35"/>
    </row>
    <row r="32" spans="1:13" s="28" customFormat="1" ht="9.6" x14ac:dyDescent="0.25">
      <c r="A32" s="110"/>
      <c r="B32" s="110"/>
      <c r="C32" s="110"/>
      <c r="D32" s="110"/>
      <c r="E32" s="34"/>
      <c r="F32" s="47"/>
      <c r="G32" s="39">
        <v>0</v>
      </c>
      <c r="H32" s="25"/>
      <c r="I32" s="29">
        <f t="shared" si="2"/>
        <v>0</v>
      </c>
      <c r="K32" s="35"/>
      <c r="L32" s="35"/>
      <c r="M32" s="35"/>
    </row>
    <row r="33" spans="1:13" s="28" customFormat="1" ht="9.6" x14ac:dyDescent="0.25">
      <c r="A33" s="110"/>
      <c r="B33" s="110"/>
      <c r="C33" s="110"/>
      <c r="D33" s="110"/>
      <c r="E33" s="34"/>
      <c r="F33" s="47"/>
      <c r="G33" s="39">
        <v>0</v>
      </c>
      <c r="H33" s="25"/>
      <c r="I33" s="29">
        <f t="shared" si="2"/>
        <v>0</v>
      </c>
      <c r="K33" s="35"/>
      <c r="L33" s="35"/>
      <c r="M33" s="35"/>
    </row>
    <row r="34" spans="1:13" s="28" customFormat="1" ht="9.6" x14ac:dyDescent="0.25">
      <c r="A34" s="110"/>
      <c r="B34" s="110"/>
      <c r="C34" s="110"/>
      <c r="D34" s="110"/>
      <c r="E34" s="34"/>
      <c r="F34" s="47"/>
      <c r="G34" s="39">
        <v>0</v>
      </c>
      <c r="H34" s="25"/>
      <c r="I34" s="29">
        <f t="shared" si="1"/>
        <v>0</v>
      </c>
      <c r="K34" s="35"/>
      <c r="L34" s="35"/>
      <c r="M34" s="35"/>
    </row>
    <row r="35" spans="1:13" s="28" customFormat="1" ht="9.6" x14ac:dyDescent="0.25">
      <c r="A35" s="110"/>
      <c r="B35" s="110"/>
      <c r="C35" s="110"/>
      <c r="D35" s="110"/>
      <c r="E35" s="34"/>
      <c r="F35" s="47"/>
      <c r="G35" s="39">
        <v>0</v>
      </c>
      <c r="H35" s="25"/>
      <c r="I35" s="29">
        <f t="shared" ref="I35" si="3">IF((E35*G35)&lt;0.5,CEILING(E35*G35,1),FLOOR(E35*G35,1))</f>
        <v>0</v>
      </c>
      <c r="K35" s="35"/>
      <c r="L35" s="35"/>
      <c r="M35" s="35"/>
    </row>
    <row r="36" spans="1:13" s="28" customFormat="1" ht="9.6" x14ac:dyDescent="0.25">
      <c r="A36" s="110"/>
      <c r="B36" s="110"/>
      <c r="C36" s="110"/>
      <c r="D36" s="110"/>
      <c r="E36" s="34"/>
      <c r="F36" s="47"/>
      <c r="G36" s="39">
        <v>0</v>
      </c>
      <c r="H36" s="25"/>
      <c r="I36" s="29">
        <f t="shared" si="1"/>
        <v>0</v>
      </c>
      <c r="K36" s="35"/>
      <c r="L36" s="35"/>
      <c r="M36" s="35"/>
    </row>
    <row r="38" spans="1:13" s="28" customFormat="1" ht="10.5" customHeight="1" x14ac:dyDescent="0.25">
      <c r="A38" s="113" t="s">
        <v>65</v>
      </c>
      <c r="B38" s="113"/>
      <c r="C38" s="113"/>
      <c r="D38" s="113"/>
      <c r="E38" s="113"/>
      <c r="F38" s="113"/>
      <c r="G38" s="113"/>
      <c r="H38" s="113"/>
      <c r="I38" s="113"/>
      <c r="K38" s="35"/>
      <c r="L38" s="35"/>
      <c r="M38" s="35"/>
    </row>
    <row r="39" spans="1:13" s="28" customFormat="1" ht="9.6" x14ac:dyDescent="0.25">
      <c r="A39" s="111" t="s">
        <v>156</v>
      </c>
      <c r="B39" s="111"/>
      <c r="C39" s="111"/>
      <c r="D39" s="111"/>
      <c r="E39" s="34"/>
      <c r="F39" s="25" t="s">
        <v>16</v>
      </c>
      <c r="G39" s="26">
        <v>25</v>
      </c>
      <c r="H39" s="25"/>
      <c r="I39" s="29">
        <f t="shared" ref="I39:I49" si="4">E39*G39</f>
        <v>0</v>
      </c>
      <c r="K39" s="35"/>
      <c r="L39" s="35"/>
      <c r="M39" s="35"/>
    </row>
    <row r="40" spans="1:13" s="28" customFormat="1" ht="9.6" x14ac:dyDescent="0.25">
      <c r="A40" s="111" t="s">
        <v>157</v>
      </c>
      <c r="B40" s="111"/>
      <c r="C40" s="111"/>
      <c r="D40" s="111"/>
      <c r="E40" s="34"/>
      <c r="F40" s="25" t="s">
        <v>16</v>
      </c>
      <c r="G40" s="26">
        <v>30</v>
      </c>
      <c r="H40" s="25"/>
      <c r="I40" s="29">
        <f t="shared" si="4"/>
        <v>0</v>
      </c>
      <c r="K40" s="35"/>
      <c r="L40" s="35"/>
      <c r="M40" s="35"/>
    </row>
    <row r="41" spans="1:13" s="28" customFormat="1" ht="9.6" x14ac:dyDescent="0.25">
      <c r="A41" s="111" t="s">
        <v>158</v>
      </c>
      <c r="B41" s="111"/>
      <c r="C41" s="111"/>
      <c r="D41" s="111"/>
      <c r="E41" s="34"/>
      <c r="F41" s="25" t="s">
        <v>16</v>
      </c>
      <c r="G41" s="26">
        <v>20</v>
      </c>
      <c r="H41" s="25"/>
      <c r="I41" s="29">
        <f t="shared" si="4"/>
        <v>0</v>
      </c>
      <c r="K41" s="35"/>
      <c r="L41" s="35"/>
      <c r="M41" s="35"/>
    </row>
    <row r="42" spans="1:13" s="28" customFormat="1" ht="9.6" x14ac:dyDescent="0.25">
      <c r="A42" s="111" t="s">
        <v>159</v>
      </c>
      <c r="B42" s="111"/>
      <c r="C42" s="111"/>
      <c r="D42" s="111"/>
      <c r="E42" s="34"/>
      <c r="F42" s="25" t="s">
        <v>16</v>
      </c>
      <c r="G42" s="26">
        <v>25</v>
      </c>
      <c r="H42" s="25"/>
      <c r="I42" s="29">
        <f t="shared" si="4"/>
        <v>0</v>
      </c>
      <c r="K42" s="35"/>
      <c r="L42" s="35"/>
      <c r="M42" s="35"/>
    </row>
    <row r="43" spans="1:13" s="28" customFormat="1" ht="9.6" x14ac:dyDescent="0.25">
      <c r="A43" s="111" t="s">
        <v>146</v>
      </c>
      <c r="B43" s="111"/>
      <c r="C43" s="111"/>
      <c r="D43" s="111"/>
      <c r="E43" s="34"/>
      <c r="F43" s="25" t="s">
        <v>16</v>
      </c>
      <c r="G43" s="26">
        <v>16</v>
      </c>
      <c r="H43" s="25"/>
      <c r="I43" s="29">
        <f>E43*G43</f>
        <v>0</v>
      </c>
      <c r="K43" s="35"/>
      <c r="L43" s="35"/>
      <c r="M43" s="35"/>
    </row>
    <row r="44" spans="1:13" s="28" customFormat="1" ht="9.6" x14ac:dyDescent="0.25">
      <c r="A44" s="111" t="s">
        <v>160</v>
      </c>
      <c r="B44" s="111"/>
      <c r="C44" s="111"/>
      <c r="D44" s="111"/>
      <c r="E44" s="34"/>
      <c r="F44" s="25" t="s">
        <v>15</v>
      </c>
      <c r="G44" s="26">
        <v>13</v>
      </c>
      <c r="H44" s="25"/>
      <c r="I44" s="29">
        <f t="shared" si="4"/>
        <v>0</v>
      </c>
      <c r="K44" s="35"/>
      <c r="L44" s="35"/>
      <c r="M44" s="35"/>
    </row>
    <row r="45" spans="1:13" s="28" customFormat="1" ht="9.6" x14ac:dyDescent="0.25">
      <c r="A45" s="111" t="s">
        <v>145</v>
      </c>
      <c r="B45" s="111"/>
      <c r="C45" s="111"/>
      <c r="D45" s="111"/>
      <c r="E45" s="34"/>
      <c r="F45" s="25" t="s">
        <v>15</v>
      </c>
      <c r="G45" s="26">
        <v>8</v>
      </c>
      <c r="H45" s="25"/>
      <c r="I45" s="29">
        <f t="shared" ref="I45" si="5">E45*G45</f>
        <v>0</v>
      </c>
      <c r="K45" s="35"/>
      <c r="L45" s="35"/>
      <c r="M45" s="35"/>
    </row>
    <row r="46" spans="1:13" s="28" customFormat="1" ht="9.6" x14ac:dyDescent="0.25">
      <c r="A46" s="111" t="s">
        <v>161</v>
      </c>
      <c r="B46" s="111"/>
      <c r="C46" s="111"/>
      <c r="D46" s="111"/>
      <c r="E46" s="34"/>
      <c r="F46" s="25" t="s">
        <v>15</v>
      </c>
      <c r="G46" s="26">
        <v>10</v>
      </c>
      <c r="H46" s="25"/>
      <c r="I46" s="29">
        <f t="shared" si="4"/>
        <v>0</v>
      </c>
      <c r="K46" s="35"/>
      <c r="L46" s="35"/>
      <c r="M46" s="35"/>
    </row>
    <row r="47" spans="1:13" s="28" customFormat="1" ht="9.6" x14ac:dyDescent="0.25">
      <c r="A47" s="111" t="s">
        <v>68</v>
      </c>
      <c r="B47" s="111"/>
      <c r="C47" s="111"/>
      <c r="D47" s="111"/>
      <c r="E47" s="34"/>
      <c r="F47" s="25" t="s">
        <v>15</v>
      </c>
      <c r="G47" s="26">
        <v>8</v>
      </c>
      <c r="H47" s="25"/>
      <c r="I47" s="29">
        <f t="shared" si="4"/>
        <v>0</v>
      </c>
      <c r="K47" s="35"/>
      <c r="L47" s="35"/>
      <c r="M47" s="35"/>
    </row>
    <row r="48" spans="1:13" s="28" customFormat="1" ht="9.6" x14ac:dyDescent="0.25">
      <c r="A48" s="111" t="s">
        <v>162</v>
      </c>
      <c r="B48" s="111"/>
      <c r="C48" s="111"/>
      <c r="D48" s="111"/>
      <c r="E48" s="34"/>
      <c r="F48" s="25" t="s">
        <v>17</v>
      </c>
      <c r="G48" s="26">
        <v>2600</v>
      </c>
      <c r="H48" s="25"/>
      <c r="I48" s="29">
        <f t="shared" si="4"/>
        <v>0</v>
      </c>
      <c r="K48" s="35"/>
      <c r="L48" s="35"/>
      <c r="M48" s="35"/>
    </row>
    <row r="49" spans="1:13" s="28" customFormat="1" ht="9.6" x14ac:dyDescent="0.25">
      <c r="A49" s="111" t="s">
        <v>163</v>
      </c>
      <c r="B49" s="111"/>
      <c r="C49" s="111"/>
      <c r="D49" s="111"/>
      <c r="E49" s="34"/>
      <c r="F49" s="25" t="s">
        <v>17</v>
      </c>
      <c r="G49" s="26">
        <v>2750</v>
      </c>
      <c r="H49" s="25"/>
      <c r="I49" s="29">
        <f t="shared" si="4"/>
        <v>0</v>
      </c>
      <c r="K49" s="35"/>
      <c r="L49" s="35"/>
      <c r="M49" s="35"/>
    </row>
    <row r="50" spans="1:13" s="28" customFormat="1" ht="9.6" x14ac:dyDescent="0.25">
      <c r="A50" s="110"/>
      <c r="B50" s="110"/>
      <c r="C50" s="110"/>
      <c r="D50" s="110"/>
      <c r="E50" s="34"/>
      <c r="F50" s="47"/>
      <c r="G50" s="39">
        <v>0</v>
      </c>
      <c r="H50" s="25"/>
      <c r="I50" s="29">
        <f t="shared" ref="I50:I57" si="6">IF((E50*G50)&lt;0.5,CEILING(E50*G50,1),FLOOR(E50*G50,1))</f>
        <v>0</v>
      </c>
      <c r="K50" s="35"/>
      <c r="L50" s="35"/>
      <c r="M50" s="35"/>
    </row>
    <row r="51" spans="1:13" s="28" customFormat="1" ht="9.6" x14ac:dyDescent="0.25">
      <c r="A51" s="110"/>
      <c r="B51" s="110"/>
      <c r="C51" s="110"/>
      <c r="D51" s="110"/>
      <c r="E51" s="34"/>
      <c r="F51" s="47"/>
      <c r="G51" s="39">
        <v>0</v>
      </c>
      <c r="H51" s="25"/>
      <c r="I51" s="29">
        <f t="shared" si="6"/>
        <v>0</v>
      </c>
      <c r="K51" s="35"/>
      <c r="L51" s="35"/>
      <c r="M51" s="35"/>
    </row>
    <row r="52" spans="1:13" s="28" customFormat="1" ht="9.6" x14ac:dyDescent="0.25">
      <c r="A52" s="110"/>
      <c r="B52" s="110"/>
      <c r="C52" s="110"/>
      <c r="D52" s="110"/>
      <c r="E52" s="34"/>
      <c r="F52" s="47"/>
      <c r="G52" s="39">
        <v>0</v>
      </c>
      <c r="H52" s="25"/>
      <c r="I52" s="29">
        <f t="shared" si="6"/>
        <v>0</v>
      </c>
      <c r="K52" s="35"/>
      <c r="L52" s="35"/>
      <c r="M52" s="35"/>
    </row>
    <row r="53" spans="1:13" s="28" customFormat="1" ht="9.6" x14ac:dyDescent="0.25">
      <c r="A53" s="110"/>
      <c r="B53" s="110"/>
      <c r="C53" s="110"/>
      <c r="D53" s="110"/>
      <c r="E53" s="34"/>
      <c r="F53" s="47"/>
      <c r="G53" s="39">
        <v>0</v>
      </c>
      <c r="H53" s="25"/>
      <c r="I53" s="29">
        <f t="shared" si="6"/>
        <v>0</v>
      </c>
      <c r="K53" s="35"/>
      <c r="L53" s="35"/>
      <c r="M53" s="35"/>
    </row>
    <row r="54" spans="1:13" s="28" customFormat="1" ht="9.6" x14ac:dyDescent="0.25">
      <c r="A54" s="110"/>
      <c r="B54" s="110"/>
      <c r="C54" s="110"/>
      <c r="D54" s="110"/>
      <c r="E54" s="34"/>
      <c r="F54" s="47"/>
      <c r="G54" s="39">
        <v>0</v>
      </c>
      <c r="H54" s="25"/>
      <c r="I54" s="29">
        <f t="shared" si="6"/>
        <v>0</v>
      </c>
      <c r="K54" s="35"/>
      <c r="L54" s="35"/>
      <c r="M54" s="35"/>
    </row>
    <row r="55" spans="1:13" s="28" customFormat="1" ht="9.6" x14ac:dyDescent="0.25">
      <c r="A55" s="110"/>
      <c r="B55" s="110"/>
      <c r="C55" s="110"/>
      <c r="D55" s="110"/>
      <c r="E55" s="34"/>
      <c r="F55" s="47"/>
      <c r="G55" s="39">
        <v>0</v>
      </c>
      <c r="H55" s="25"/>
      <c r="I55" s="29">
        <f t="shared" si="6"/>
        <v>0</v>
      </c>
      <c r="K55" s="35"/>
      <c r="L55" s="35"/>
      <c r="M55" s="35"/>
    </row>
    <row r="56" spans="1:13" s="28" customFormat="1" ht="9.6" x14ac:dyDescent="0.25">
      <c r="A56" s="110"/>
      <c r="B56" s="110"/>
      <c r="C56" s="110"/>
      <c r="D56" s="110"/>
      <c r="E56" s="34"/>
      <c r="F56" s="47"/>
      <c r="G56" s="39">
        <v>0</v>
      </c>
      <c r="H56" s="25"/>
      <c r="I56" s="29">
        <f t="shared" ref="I56" si="7">IF((E56*G56)&lt;0.5,CEILING(E56*G56,1),FLOOR(E56*G56,1))</f>
        <v>0</v>
      </c>
      <c r="K56" s="35"/>
      <c r="L56" s="35"/>
      <c r="M56" s="35"/>
    </row>
    <row r="57" spans="1:13" s="28" customFormat="1" ht="9.6" x14ac:dyDescent="0.25">
      <c r="A57" s="110"/>
      <c r="B57" s="110"/>
      <c r="C57" s="110"/>
      <c r="D57" s="110"/>
      <c r="E57" s="34"/>
      <c r="F57" s="47"/>
      <c r="G57" s="39">
        <v>0</v>
      </c>
      <c r="H57" s="25"/>
      <c r="I57" s="29">
        <f t="shared" si="6"/>
        <v>0</v>
      </c>
      <c r="K57" s="35"/>
      <c r="L57" s="35"/>
      <c r="M57" s="35"/>
    </row>
    <row r="59" spans="1:13" s="28" customFormat="1" ht="10.5" customHeight="1" x14ac:dyDescent="0.25">
      <c r="A59" s="113" t="s">
        <v>66</v>
      </c>
      <c r="B59" s="113"/>
      <c r="C59" s="113"/>
      <c r="D59" s="113"/>
      <c r="E59" s="113"/>
      <c r="F59" s="113"/>
      <c r="G59" s="113"/>
      <c r="H59" s="113"/>
      <c r="I59" s="113"/>
      <c r="K59" s="35"/>
      <c r="L59" s="35"/>
      <c r="M59" s="35"/>
    </row>
    <row r="60" spans="1:13" s="28" customFormat="1" ht="9.6" x14ac:dyDescent="0.25">
      <c r="A60" s="111" t="s">
        <v>13</v>
      </c>
      <c r="B60" s="111"/>
      <c r="C60" s="111"/>
      <c r="D60" s="111"/>
      <c r="E60" s="34"/>
      <c r="F60" s="25" t="s">
        <v>17</v>
      </c>
      <c r="G60" s="26">
        <v>30000</v>
      </c>
      <c r="H60" s="25"/>
      <c r="I60" s="29">
        <f t="shared" ref="I60:I63" si="8">E60*G60</f>
        <v>0</v>
      </c>
      <c r="K60" s="35"/>
      <c r="L60" s="35"/>
      <c r="M60" s="35"/>
    </row>
    <row r="61" spans="1:13" s="28" customFormat="1" ht="9.6" x14ac:dyDescent="0.25">
      <c r="A61" s="111" t="s">
        <v>147</v>
      </c>
      <c r="B61" s="111"/>
      <c r="C61" s="111"/>
      <c r="D61" s="111"/>
      <c r="E61" s="34"/>
      <c r="F61" s="25" t="s">
        <v>17</v>
      </c>
      <c r="G61" s="26">
        <v>6000</v>
      </c>
      <c r="H61" s="25"/>
      <c r="I61" s="29">
        <f t="shared" ref="I61" si="9">E61*G61</f>
        <v>0</v>
      </c>
      <c r="K61" s="35"/>
      <c r="L61" s="35"/>
      <c r="M61" s="35"/>
    </row>
    <row r="62" spans="1:13" s="28" customFormat="1" ht="9.6" x14ac:dyDescent="0.25">
      <c r="A62" s="111" t="s">
        <v>70</v>
      </c>
      <c r="B62" s="111"/>
      <c r="C62" s="111"/>
      <c r="D62" s="111"/>
      <c r="E62" s="34"/>
      <c r="F62" s="25" t="s">
        <v>16</v>
      </c>
      <c r="G62" s="26">
        <v>16</v>
      </c>
      <c r="H62" s="25"/>
      <c r="I62" s="29">
        <f t="shared" si="8"/>
        <v>0</v>
      </c>
      <c r="K62" s="35"/>
      <c r="L62" s="35"/>
      <c r="M62" s="35"/>
    </row>
    <row r="63" spans="1:13" s="28" customFormat="1" ht="9.6" x14ac:dyDescent="0.25">
      <c r="A63" s="111" t="s">
        <v>71</v>
      </c>
      <c r="B63" s="111"/>
      <c r="C63" s="111"/>
      <c r="D63" s="111"/>
      <c r="E63" s="34"/>
      <c r="F63" s="25" t="s">
        <v>16</v>
      </c>
      <c r="G63" s="26">
        <v>9</v>
      </c>
      <c r="H63" s="25"/>
      <c r="I63" s="29">
        <f t="shared" si="8"/>
        <v>0</v>
      </c>
      <c r="K63" s="35"/>
      <c r="L63" s="35"/>
      <c r="M63" s="35"/>
    </row>
    <row r="64" spans="1:13" s="28" customFormat="1" ht="9.6" x14ac:dyDescent="0.25">
      <c r="A64" s="111" t="s">
        <v>148</v>
      </c>
      <c r="B64" s="111"/>
      <c r="C64" s="111"/>
      <c r="D64" s="111"/>
      <c r="E64" s="34"/>
      <c r="F64" s="25" t="s">
        <v>16</v>
      </c>
      <c r="G64" s="26">
        <v>100</v>
      </c>
      <c r="H64" s="25"/>
      <c r="I64" s="29">
        <f t="shared" ref="I64:I65" si="10">E64*G64</f>
        <v>0</v>
      </c>
      <c r="K64" s="35"/>
      <c r="L64" s="35"/>
      <c r="M64" s="35"/>
    </row>
    <row r="65" spans="1:13" s="28" customFormat="1" ht="9.6" x14ac:dyDescent="0.25">
      <c r="A65" s="111" t="s">
        <v>149</v>
      </c>
      <c r="B65" s="111"/>
      <c r="C65" s="111"/>
      <c r="D65" s="111"/>
      <c r="E65" s="34"/>
      <c r="F65" s="25" t="s">
        <v>16</v>
      </c>
      <c r="G65" s="26">
        <v>150</v>
      </c>
      <c r="H65" s="25"/>
      <c r="I65" s="29">
        <f t="shared" si="10"/>
        <v>0</v>
      </c>
      <c r="K65" s="35"/>
      <c r="L65" s="35"/>
      <c r="M65" s="35"/>
    </row>
    <row r="66" spans="1:13" s="28" customFormat="1" ht="9.6" x14ac:dyDescent="0.25">
      <c r="A66" s="111" t="s">
        <v>150</v>
      </c>
      <c r="B66" s="111"/>
      <c r="C66" s="111"/>
      <c r="D66" s="111"/>
      <c r="E66" s="34"/>
      <c r="F66" s="25" t="s">
        <v>133</v>
      </c>
      <c r="G66" s="26">
        <v>780</v>
      </c>
      <c r="H66" s="25"/>
      <c r="I66" s="29">
        <f t="shared" ref="I66" si="11">E66*G66</f>
        <v>0</v>
      </c>
      <c r="K66" s="35"/>
      <c r="L66" s="35"/>
      <c r="M66" s="35"/>
    </row>
    <row r="67" spans="1:13" s="28" customFormat="1" ht="9.6" x14ac:dyDescent="0.25">
      <c r="A67" s="110"/>
      <c r="B67" s="110"/>
      <c r="C67" s="110"/>
      <c r="D67" s="110"/>
      <c r="E67" s="34"/>
      <c r="F67" s="47"/>
      <c r="G67" s="39">
        <v>0</v>
      </c>
      <c r="H67" s="25"/>
      <c r="I67" s="29">
        <f t="shared" ref="I67:I74" si="12">E67*G67</f>
        <v>0</v>
      </c>
      <c r="K67" s="35"/>
      <c r="L67" s="35"/>
      <c r="M67" s="35"/>
    </row>
    <row r="68" spans="1:13" s="28" customFormat="1" ht="9.6" x14ac:dyDescent="0.25">
      <c r="A68" s="110"/>
      <c r="B68" s="110"/>
      <c r="C68" s="110"/>
      <c r="D68" s="110"/>
      <c r="E68" s="34"/>
      <c r="F68" s="47"/>
      <c r="G68" s="39">
        <v>0</v>
      </c>
      <c r="H68" s="25"/>
      <c r="I68" s="29">
        <f t="shared" ref="I68:I71" si="13">E68*G68</f>
        <v>0</v>
      </c>
      <c r="K68" s="35"/>
      <c r="L68" s="35"/>
      <c r="M68" s="35"/>
    </row>
    <row r="69" spans="1:13" s="28" customFormat="1" ht="9.6" x14ac:dyDescent="0.25">
      <c r="A69" s="110"/>
      <c r="B69" s="110"/>
      <c r="C69" s="110"/>
      <c r="D69" s="110"/>
      <c r="E69" s="34"/>
      <c r="F69" s="47"/>
      <c r="G69" s="39">
        <v>0</v>
      </c>
      <c r="H69" s="25"/>
      <c r="I69" s="29">
        <f t="shared" si="13"/>
        <v>0</v>
      </c>
      <c r="K69" s="35"/>
      <c r="L69" s="35"/>
      <c r="M69" s="35"/>
    </row>
    <row r="70" spans="1:13" s="28" customFormat="1" ht="9.6" x14ac:dyDescent="0.25">
      <c r="A70" s="110"/>
      <c r="B70" s="110"/>
      <c r="C70" s="110"/>
      <c r="D70" s="110"/>
      <c r="E70" s="34"/>
      <c r="F70" s="47"/>
      <c r="G70" s="39">
        <v>0</v>
      </c>
      <c r="H70" s="25"/>
      <c r="I70" s="29">
        <f t="shared" si="13"/>
        <v>0</v>
      </c>
      <c r="K70" s="35"/>
      <c r="L70" s="35"/>
      <c r="M70" s="35"/>
    </row>
    <row r="71" spans="1:13" s="28" customFormat="1" ht="9.6" x14ac:dyDescent="0.25">
      <c r="A71" s="110"/>
      <c r="B71" s="110"/>
      <c r="C71" s="110"/>
      <c r="D71" s="110"/>
      <c r="E71" s="34"/>
      <c r="F71" s="47"/>
      <c r="G71" s="39">
        <v>0</v>
      </c>
      <c r="H71" s="25"/>
      <c r="I71" s="29">
        <f t="shared" si="13"/>
        <v>0</v>
      </c>
      <c r="K71" s="35"/>
      <c r="L71" s="35"/>
      <c r="M71" s="35"/>
    </row>
    <row r="72" spans="1:13" s="28" customFormat="1" ht="9.6" x14ac:dyDescent="0.25">
      <c r="A72" s="110"/>
      <c r="B72" s="110"/>
      <c r="C72" s="110"/>
      <c r="D72" s="110"/>
      <c r="E72" s="34"/>
      <c r="F72" s="47"/>
      <c r="G72" s="39">
        <v>0</v>
      </c>
      <c r="H72" s="25"/>
      <c r="I72" s="29">
        <f t="shared" si="12"/>
        <v>0</v>
      </c>
      <c r="K72" s="35"/>
      <c r="L72" s="35"/>
      <c r="M72" s="35"/>
    </row>
    <row r="73" spans="1:13" s="28" customFormat="1" ht="9.6" x14ac:dyDescent="0.25">
      <c r="A73" s="110"/>
      <c r="B73" s="110"/>
      <c r="C73" s="110"/>
      <c r="D73" s="110"/>
      <c r="E73" s="34"/>
      <c r="F73" s="47"/>
      <c r="G73" s="39">
        <v>0</v>
      </c>
      <c r="H73" s="25"/>
      <c r="I73" s="29">
        <f t="shared" ref="I73" si="14">E73*G73</f>
        <v>0</v>
      </c>
      <c r="K73" s="35"/>
      <c r="L73" s="35"/>
      <c r="M73" s="35"/>
    </row>
    <row r="74" spans="1:13" s="28" customFormat="1" ht="9.6" x14ac:dyDescent="0.25">
      <c r="A74" s="110"/>
      <c r="B74" s="110"/>
      <c r="C74" s="110"/>
      <c r="D74" s="110"/>
      <c r="E74" s="34"/>
      <c r="F74" s="47"/>
      <c r="G74" s="39">
        <v>0</v>
      </c>
      <c r="H74" s="25"/>
      <c r="I74" s="29">
        <f t="shared" si="12"/>
        <v>0</v>
      </c>
      <c r="K74" s="35"/>
      <c r="L74" s="35"/>
      <c r="M74" s="35"/>
    </row>
    <row r="75" spans="1:13" s="28" customFormat="1" ht="5.0999999999999996" customHeight="1" x14ac:dyDescent="0.25">
      <c r="A75" s="70"/>
      <c r="B75" s="70"/>
      <c r="C75" s="70"/>
      <c r="D75" s="70"/>
      <c r="E75" s="24"/>
      <c r="F75" s="25"/>
      <c r="G75" s="26"/>
      <c r="H75" s="25"/>
      <c r="I75" s="27"/>
      <c r="K75" s="35"/>
      <c r="L75" s="35"/>
      <c r="M75" s="35"/>
    </row>
    <row r="76" spans="1:13" s="36" customFormat="1" ht="15" customHeight="1" thickBot="1" x14ac:dyDescent="0.3">
      <c r="A76" s="112" t="s">
        <v>36</v>
      </c>
      <c r="B76" s="112"/>
      <c r="C76" s="112"/>
      <c r="D76" s="112"/>
      <c r="E76" s="112"/>
      <c r="F76" s="112"/>
      <c r="G76" s="112"/>
      <c r="H76" s="112"/>
      <c r="I76" s="78">
        <f>SUM(I21:I75)+I18</f>
        <v>0</v>
      </c>
      <c r="K76" s="37"/>
      <c r="L76" s="37"/>
      <c r="M76" s="37"/>
    </row>
    <row r="77" spans="1:13" ht="13.8" thickTop="1" x14ac:dyDescent="0.25"/>
  </sheetData>
  <sheetProtection algorithmName="SHA-512" hashValue="XpmD3EggPZ6yhgoZ6nal2gHsUAJKh5Yj3X1NF4+sl6bGbeNGf4ft6xCQTX/mDJlMsTk0LI+O/PujrxKsmVi+wA==" saltValue="HRVZLZQA9Yi2mjfJzU0kDA==" spinCount="100000" sheet="1" selectLockedCells="1"/>
  <mergeCells count="67">
    <mergeCell ref="A76:H76"/>
    <mergeCell ref="A65:D65"/>
    <mergeCell ref="A67:D67"/>
    <mergeCell ref="A72:D72"/>
    <mergeCell ref="A59:I59"/>
    <mergeCell ref="A74:D74"/>
    <mergeCell ref="A60:D60"/>
    <mergeCell ref="A62:D62"/>
    <mergeCell ref="A63:D63"/>
    <mergeCell ref="A64:D64"/>
    <mergeCell ref="A66:D66"/>
    <mergeCell ref="A69:D69"/>
    <mergeCell ref="A70:D70"/>
    <mergeCell ref="A71:D71"/>
    <mergeCell ref="A7:B7"/>
    <mergeCell ref="A8:B8"/>
    <mergeCell ref="A11:B11"/>
    <mergeCell ref="A16:B16"/>
    <mergeCell ref="F1:G1"/>
    <mergeCell ref="B1:D1"/>
    <mergeCell ref="A12:B12"/>
    <mergeCell ref="A15:B15"/>
    <mergeCell ref="A5:I5"/>
    <mergeCell ref="A2:I2"/>
    <mergeCell ref="A6:B6"/>
    <mergeCell ref="A4:I4"/>
    <mergeCell ref="A18:H18"/>
    <mergeCell ref="A38:I38"/>
    <mergeCell ref="A33:D33"/>
    <mergeCell ref="A39:D39"/>
    <mergeCell ref="A20:I20"/>
    <mergeCell ref="A28:D28"/>
    <mergeCell ref="A29:D29"/>
    <mergeCell ref="A34:D34"/>
    <mergeCell ref="A36:D36"/>
    <mergeCell ref="A24:D24"/>
    <mergeCell ref="A25:D25"/>
    <mergeCell ref="A26:D26"/>
    <mergeCell ref="A27:D27"/>
    <mergeCell ref="A23:D23"/>
    <mergeCell ref="A22:D22"/>
    <mergeCell ref="A35:D35"/>
    <mergeCell ref="A21:D21"/>
    <mergeCell ref="A45:D45"/>
    <mergeCell ref="A61:D61"/>
    <mergeCell ref="A31:D31"/>
    <mergeCell ref="A32:D32"/>
    <mergeCell ref="A52:D52"/>
    <mergeCell ref="A53:D53"/>
    <mergeCell ref="A54:D54"/>
    <mergeCell ref="A57:D57"/>
    <mergeCell ref="A50:D50"/>
    <mergeCell ref="A55:D55"/>
    <mergeCell ref="A44:D44"/>
    <mergeCell ref="A46:D46"/>
    <mergeCell ref="A47:D47"/>
    <mergeCell ref="A48:D48"/>
    <mergeCell ref="A30:D30"/>
    <mergeCell ref="A51:D51"/>
    <mergeCell ref="A68:D68"/>
    <mergeCell ref="A56:D56"/>
    <mergeCell ref="A73:D73"/>
    <mergeCell ref="A40:D40"/>
    <mergeCell ref="A43:D43"/>
    <mergeCell ref="A41:D41"/>
    <mergeCell ref="A42:D42"/>
    <mergeCell ref="A49:D49"/>
  </mergeCells>
  <phoneticPr fontId="6" type="noConversion"/>
  <printOptions horizontalCentered="1"/>
  <pageMargins left="0.25" right="0.25" top="0.75" bottom="0.375" header="0.125" footer="0.125"/>
  <pageSetup scale="96" orientation="portrait" r:id="rId1"/>
  <headerFooter alignWithMargins="0">
    <oddHeader>&amp;L&amp;"Times New Roman,Bold"&amp;9EXHIBIT "A"
PRIVATE IMPROVEMENTS ONLY&amp;C
&amp;R&amp;"Times New Roman,Bold"&amp;8Page 2 of 6</oddHeader>
    <oddFooter>&amp;L&amp;"Times New Roman,Regular"&amp;7Revised: 1 / 2022&amp;R&amp;"Times New Roman,Regular"&amp;7&amp;Z&amp;F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9"/>
  <sheetViews>
    <sheetView view="pageBreakPreview" zoomScale="140" zoomScaleNormal="100" zoomScaleSheetLayoutView="140" workbookViewId="0">
      <selection activeCell="A4" sqref="B4:D4"/>
    </sheetView>
  </sheetViews>
  <sheetFormatPr defaultColWidth="9.109375" defaultRowHeight="13.2" x14ac:dyDescent="0.25"/>
  <cols>
    <col min="1" max="1" width="11.6640625" style="2" customWidth="1"/>
    <col min="2" max="2" width="11.6640625" style="30" customWidth="1"/>
    <col min="3" max="3" width="8.6640625" style="31" customWidth="1"/>
    <col min="4" max="4" width="11.6640625" style="30" customWidth="1"/>
    <col min="5" max="5" width="8.6640625" style="31" customWidth="1"/>
    <col min="6" max="6" width="11.6640625" style="30" customWidth="1"/>
    <col min="7" max="7" width="11.6640625" style="32" customWidth="1"/>
    <col min="8" max="8" width="8.6640625" style="30" customWidth="1"/>
    <col min="9" max="9" width="12.6640625" style="33" customWidth="1"/>
    <col min="10" max="18" width="8.6640625" style="12" customWidth="1"/>
    <col min="19" max="16384" width="9.109375" style="12"/>
  </cols>
  <sheetData>
    <row r="1" spans="1:18" s="11" customFormat="1" ht="15" customHeight="1" x14ac:dyDescent="0.25">
      <c r="A1" s="8" t="s">
        <v>2</v>
      </c>
      <c r="B1" s="121" t="str">
        <f>'Title (1of6)'!B4</f>
        <v>PEN##-####</v>
      </c>
      <c r="C1" s="121"/>
      <c r="D1" s="121"/>
      <c r="E1" s="46" t="s">
        <v>59</v>
      </c>
      <c r="F1" s="120" t="str">
        <f>'Title (1of6)'!F4</f>
        <v>TR OR PM#####</v>
      </c>
      <c r="G1" s="120"/>
      <c r="H1" s="9" t="s">
        <v>56</v>
      </c>
      <c r="I1" s="10">
        <f>'Title (1of6)'!I4</f>
        <v>44562</v>
      </c>
    </row>
    <row r="2" spans="1:18" ht="25.05" customHeight="1" x14ac:dyDescent="0.25">
      <c r="A2" s="117" t="s">
        <v>132</v>
      </c>
      <c r="B2" s="117"/>
      <c r="C2" s="117"/>
      <c r="D2" s="117"/>
      <c r="E2" s="117"/>
      <c r="F2" s="117"/>
      <c r="G2" s="117"/>
      <c r="H2" s="117"/>
      <c r="I2" s="117"/>
    </row>
    <row r="3" spans="1:18" s="21" customFormat="1" ht="15" customHeight="1" thickBot="1" x14ac:dyDescent="0.3">
      <c r="A3" s="13" t="s">
        <v>14</v>
      </c>
      <c r="B3" s="14"/>
      <c r="C3" s="15"/>
      <c r="D3" s="14"/>
      <c r="E3" s="16" t="s">
        <v>8</v>
      </c>
      <c r="F3" s="14" t="s">
        <v>0</v>
      </c>
      <c r="G3" s="17" t="s">
        <v>9</v>
      </c>
      <c r="H3" s="18"/>
      <c r="I3" s="19" t="s">
        <v>10</v>
      </c>
      <c r="J3" s="20"/>
      <c r="K3" s="20"/>
      <c r="L3" s="20"/>
      <c r="M3" s="20"/>
      <c r="N3" s="20"/>
      <c r="O3" s="20"/>
      <c r="P3" s="20"/>
      <c r="Q3" s="20"/>
      <c r="R3" s="20"/>
    </row>
    <row r="4" spans="1:18" s="22" customFormat="1" ht="5.0999999999999996" customHeight="1" thickTop="1" x14ac:dyDescent="0.25">
      <c r="A4" s="118"/>
      <c r="B4" s="118"/>
      <c r="C4" s="118"/>
      <c r="D4" s="118"/>
      <c r="E4" s="118"/>
      <c r="F4" s="118"/>
      <c r="G4" s="118"/>
      <c r="H4" s="118"/>
      <c r="I4" s="118"/>
      <c r="J4" s="12"/>
      <c r="K4" s="12"/>
      <c r="L4" s="12"/>
      <c r="M4" s="12"/>
      <c r="N4" s="12"/>
      <c r="O4" s="12"/>
      <c r="P4" s="12"/>
      <c r="Q4" s="12"/>
      <c r="R4" s="12"/>
    </row>
    <row r="5" spans="1:18" s="28" customFormat="1" ht="10.5" customHeight="1" x14ac:dyDescent="0.25">
      <c r="A5" s="113" t="s">
        <v>166</v>
      </c>
      <c r="B5" s="113"/>
      <c r="C5" s="113"/>
      <c r="D5" s="113"/>
      <c r="E5" s="113"/>
      <c r="F5" s="113"/>
      <c r="G5" s="113"/>
      <c r="H5" s="113"/>
      <c r="I5" s="113"/>
    </row>
    <row r="6" spans="1:18" ht="9" customHeight="1" x14ac:dyDescent="0.25">
      <c r="A6" s="111" t="s">
        <v>131</v>
      </c>
      <c r="B6" s="111"/>
      <c r="C6" s="111"/>
      <c r="D6" s="111"/>
      <c r="E6" s="34"/>
      <c r="F6" s="25" t="s">
        <v>15</v>
      </c>
      <c r="G6" s="26">
        <v>10.5</v>
      </c>
      <c r="H6" s="25"/>
      <c r="I6" s="29">
        <f t="shared" ref="I6:I11" si="0">E6*G6</f>
        <v>0</v>
      </c>
    </row>
    <row r="7" spans="1:18" ht="9" customHeight="1" x14ac:dyDescent="0.25">
      <c r="A7" s="111" t="s">
        <v>23</v>
      </c>
      <c r="B7" s="111"/>
      <c r="C7" s="111"/>
      <c r="D7" s="111"/>
      <c r="E7" s="34"/>
      <c r="F7" s="25" t="s">
        <v>15</v>
      </c>
      <c r="G7" s="26">
        <v>10</v>
      </c>
      <c r="H7" s="25"/>
      <c r="I7" s="29">
        <f t="shared" si="0"/>
        <v>0</v>
      </c>
    </row>
    <row r="8" spans="1:18" ht="9" customHeight="1" x14ac:dyDescent="0.25">
      <c r="A8" s="111" t="s">
        <v>21</v>
      </c>
      <c r="B8" s="111"/>
      <c r="C8" s="111"/>
      <c r="D8" s="111"/>
      <c r="E8" s="34"/>
      <c r="F8" s="25" t="s">
        <v>17</v>
      </c>
      <c r="G8" s="26">
        <v>5500</v>
      </c>
      <c r="H8" s="25"/>
      <c r="I8" s="29">
        <f t="shared" si="0"/>
        <v>0</v>
      </c>
    </row>
    <row r="9" spans="1:18" ht="9" customHeight="1" x14ac:dyDescent="0.25">
      <c r="A9" s="111" t="s">
        <v>19</v>
      </c>
      <c r="B9" s="111"/>
      <c r="C9" s="111"/>
      <c r="D9" s="111"/>
      <c r="E9" s="34"/>
      <c r="F9" s="25" t="s">
        <v>15</v>
      </c>
      <c r="G9" s="26">
        <v>6</v>
      </c>
      <c r="H9" s="25"/>
      <c r="I9" s="29">
        <f t="shared" si="0"/>
        <v>0</v>
      </c>
    </row>
    <row r="10" spans="1:18" ht="9" customHeight="1" x14ac:dyDescent="0.25">
      <c r="A10" s="111" t="s">
        <v>22</v>
      </c>
      <c r="B10" s="111"/>
      <c r="C10" s="111"/>
      <c r="D10" s="111"/>
      <c r="E10" s="34"/>
      <c r="F10" s="25" t="s">
        <v>17</v>
      </c>
      <c r="G10" s="26">
        <v>8000</v>
      </c>
      <c r="H10" s="25"/>
      <c r="I10" s="29">
        <f t="shared" si="0"/>
        <v>0</v>
      </c>
    </row>
    <row r="11" spans="1:18" ht="9" customHeight="1" x14ac:dyDescent="0.25">
      <c r="A11" s="111" t="s">
        <v>24</v>
      </c>
      <c r="B11" s="111"/>
      <c r="C11" s="111"/>
      <c r="D11" s="111"/>
      <c r="E11" s="34"/>
      <c r="F11" s="25" t="s">
        <v>15</v>
      </c>
      <c r="G11" s="26">
        <v>20</v>
      </c>
      <c r="H11" s="25"/>
      <c r="I11" s="29">
        <f t="shared" si="0"/>
        <v>0</v>
      </c>
    </row>
    <row r="12" spans="1:18" ht="9" customHeight="1" x14ac:dyDescent="0.25">
      <c r="A12" s="122" t="s">
        <v>20</v>
      </c>
      <c r="B12" s="111"/>
      <c r="C12" s="111"/>
      <c r="D12" s="111"/>
      <c r="E12" s="24"/>
      <c r="F12" s="25"/>
      <c r="G12" s="26"/>
      <c r="H12" s="25"/>
      <c r="I12" s="27"/>
    </row>
    <row r="13" spans="1:18" ht="9" customHeight="1" x14ac:dyDescent="0.25">
      <c r="A13" s="119" t="s">
        <v>116</v>
      </c>
      <c r="B13" s="119"/>
      <c r="C13" s="119"/>
      <c r="D13" s="119"/>
      <c r="E13" s="34"/>
      <c r="F13" s="25" t="s">
        <v>117</v>
      </c>
      <c r="G13" s="26">
        <v>5</v>
      </c>
      <c r="H13" s="25"/>
      <c r="I13" s="29">
        <f t="shared" ref="I13:I27" si="1">E13*G13</f>
        <v>0</v>
      </c>
    </row>
    <row r="14" spans="1:18" ht="9" customHeight="1" x14ac:dyDescent="0.25">
      <c r="A14" s="119" t="s">
        <v>118</v>
      </c>
      <c r="B14" s="119"/>
      <c r="C14" s="119"/>
      <c r="D14" s="119"/>
      <c r="E14" s="34"/>
      <c r="F14" s="25" t="s">
        <v>17</v>
      </c>
      <c r="G14" s="26">
        <v>3500</v>
      </c>
      <c r="H14" s="25"/>
      <c r="I14" s="29">
        <f t="shared" si="1"/>
        <v>0</v>
      </c>
    </row>
    <row r="15" spans="1:18" ht="9" customHeight="1" x14ac:dyDescent="0.25">
      <c r="A15" s="119" t="s">
        <v>119</v>
      </c>
      <c r="B15" s="119"/>
      <c r="C15" s="119"/>
      <c r="D15" s="119"/>
      <c r="E15" s="34"/>
      <c r="F15" s="25" t="s">
        <v>15</v>
      </c>
      <c r="G15" s="26">
        <v>5</v>
      </c>
      <c r="H15" s="25"/>
      <c r="I15" s="29">
        <f t="shared" si="1"/>
        <v>0</v>
      </c>
    </row>
    <row r="16" spans="1:18" ht="9" customHeight="1" x14ac:dyDescent="0.25">
      <c r="A16" s="119" t="s">
        <v>120</v>
      </c>
      <c r="B16" s="119"/>
      <c r="C16" s="119"/>
      <c r="D16" s="119"/>
      <c r="E16" s="34"/>
      <c r="F16" s="25" t="s">
        <v>117</v>
      </c>
      <c r="G16" s="26">
        <v>6</v>
      </c>
      <c r="H16" s="25"/>
      <c r="I16" s="29">
        <f t="shared" si="1"/>
        <v>0</v>
      </c>
    </row>
    <row r="17" spans="1:9" ht="9" customHeight="1" x14ac:dyDescent="0.25">
      <c r="A17" s="119" t="s">
        <v>121</v>
      </c>
      <c r="B17" s="119"/>
      <c r="C17" s="119"/>
      <c r="D17" s="119"/>
      <c r="E17" s="34"/>
      <c r="F17" s="25" t="s">
        <v>16</v>
      </c>
      <c r="G17" s="26">
        <v>28</v>
      </c>
      <c r="H17" s="25"/>
      <c r="I17" s="29">
        <f t="shared" si="1"/>
        <v>0</v>
      </c>
    </row>
    <row r="18" spans="1:9" ht="9" customHeight="1" x14ac:dyDescent="0.25">
      <c r="A18" s="119" t="s">
        <v>122</v>
      </c>
      <c r="B18" s="119"/>
      <c r="C18" s="119"/>
      <c r="D18" s="119"/>
      <c r="E18" s="34"/>
      <c r="F18" s="25" t="s">
        <v>15</v>
      </c>
      <c r="G18" s="26">
        <v>12</v>
      </c>
      <c r="H18" s="25"/>
      <c r="I18" s="29">
        <f t="shared" si="1"/>
        <v>0</v>
      </c>
    </row>
    <row r="19" spans="1:9" ht="9" customHeight="1" x14ac:dyDescent="0.25">
      <c r="A19" s="119" t="s">
        <v>123</v>
      </c>
      <c r="B19" s="119"/>
      <c r="C19" s="119"/>
      <c r="D19" s="119"/>
      <c r="E19" s="34"/>
      <c r="F19" s="25" t="s">
        <v>15</v>
      </c>
      <c r="G19" s="26">
        <v>14</v>
      </c>
      <c r="H19" s="25"/>
      <c r="I19" s="29">
        <f t="shared" si="1"/>
        <v>0</v>
      </c>
    </row>
    <row r="20" spans="1:9" ht="9" customHeight="1" x14ac:dyDescent="0.25">
      <c r="A20" s="119" t="s">
        <v>124</v>
      </c>
      <c r="B20" s="119"/>
      <c r="C20" s="119"/>
      <c r="D20" s="119"/>
      <c r="E20" s="34"/>
      <c r="F20" s="25" t="s">
        <v>17</v>
      </c>
      <c r="G20" s="26">
        <v>35000</v>
      </c>
      <c r="H20" s="25"/>
      <c r="I20" s="29">
        <f t="shared" si="1"/>
        <v>0</v>
      </c>
    </row>
    <row r="21" spans="1:9" ht="9" customHeight="1" x14ac:dyDescent="0.25">
      <c r="A21" s="119" t="s">
        <v>125</v>
      </c>
      <c r="B21" s="119"/>
      <c r="C21" s="119"/>
      <c r="D21" s="119"/>
      <c r="E21" s="34"/>
      <c r="F21" s="25" t="s">
        <v>17</v>
      </c>
      <c r="G21" s="26">
        <v>10000</v>
      </c>
      <c r="H21" s="25"/>
      <c r="I21" s="29">
        <f t="shared" si="1"/>
        <v>0</v>
      </c>
    </row>
    <row r="22" spans="1:9" ht="9" customHeight="1" x14ac:dyDescent="0.25">
      <c r="A22" s="119" t="s">
        <v>126</v>
      </c>
      <c r="B22" s="119"/>
      <c r="C22" s="119"/>
      <c r="D22" s="119"/>
      <c r="E22" s="34"/>
      <c r="F22" s="25" t="s">
        <v>17</v>
      </c>
      <c r="G22" s="26">
        <v>12000</v>
      </c>
      <c r="H22" s="25"/>
      <c r="I22" s="29">
        <f t="shared" si="1"/>
        <v>0</v>
      </c>
    </row>
    <row r="23" spans="1:9" ht="9" customHeight="1" x14ac:dyDescent="0.25">
      <c r="A23" s="119" t="s">
        <v>151</v>
      </c>
      <c r="B23" s="119"/>
      <c r="C23" s="119"/>
      <c r="D23" s="119"/>
      <c r="E23" s="34"/>
      <c r="F23" s="25" t="s">
        <v>117</v>
      </c>
      <c r="G23" s="26">
        <v>6</v>
      </c>
      <c r="H23" s="25"/>
      <c r="I23" s="29">
        <f t="shared" ref="I23" si="2">E23*G23</f>
        <v>0</v>
      </c>
    </row>
    <row r="24" spans="1:9" ht="9" customHeight="1" x14ac:dyDescent="0.25">
      <c r="A24" s="119" t="s">
        <v>127</v>
      </c>
      <c r="B24" s="119"/>
      <c r="C24" s="119"/>
      <c r="D24" s="119"/>
      <c r="E24" s="34"/>
      <c r="F24" s="25" t="s">
        <v>117</v>
      </c>
      <c r="G24" s="26">
        <v>4</v>
      </c>
      <c r="H24" s="25"/>
      <c r="I24" s="29">
        <f t="shared" si="1"/>
        <v>0</v>
      </c>
    </row>
    <row r="25" spans="1:9" ht="9" customHeight="1" x14ac:dyDescent="0.25">
      <c r="A25" s="119" t="s">
        <v>128</v>
      </c>
      <c r="B25" s="119"/>
      <c r="C25" s="119"/>
      <c r="D25" s="119"/>
      <c r="E25" s="34"/>
      <c r="F25" s="25" t="s">
        <v>16</v>
      </c>
      <c r="G25" s="26">
        <v>40</v>
      </c>
      <c r="H25" s="25"/>
      <c r="I25" s="29">
        <f t="shared" si="1"/>
        <v>0</v>
      </c>
    </row>
    <row r="26" spans="1:9" ht="9" customHeight="1" x14ac:dyDescent="0.25">
      <c r="A26" s="119" t="s">
        <v>129</v>
      </c>
      <c r="B26" s="119"/>
      <c r="C26" s="119"/>
      <c r="D26" s="119"/>
      <c r="E26" s="34"/>
      <c r="F26" s="25" t="s">
        <v>16</v>
      </c>
      <c r="G26" s="26">
        <v>175</v>
      </c>
      <c r="H26" s="25"/>
      <c r="I26" s="29">
        <f>E26*G26</f>
        <v>0</v>
      </c>
    </row>
    <row r="27" spans="1:9" ht="9" customHeight="1" x14ac:dyDescent="0.25">
      <c r="A27" s="119" t="s">
        <v>130</v>
      </c>
      <c r="B27" s="119"/>
      <c r="C27" s="119"/>
      <c r="D27" s="119"/>
      <c r="E27" s="34"/>
      <c r="F27" s="25" t="s">
        <v>16</v>
      </c>
      <c r="G27" s="26">
        <v>8.8000000000000007</v>
      </c>
      <c r="H27" s="25"/>
      <c r="I27" s="29">
        <f t="shared" si="1"/>
        <v>0</v>
      </c>
    </row>
    <row r="28" spans="1:9" ht="9" customHeight="1" x14ac:dyDescent="0.25">
      <c r="A28" s="110"/>
      <c r="B28" s="110"/>
      <c r="C28" s="110"/>
      <c r="D28" s="110"/>
      <c r="E28" s="34"/>
      <c r="F28" s="47"/>
      <c r="G28" s="39">
        <v>0</v>
      </c>
      <c r="H28" s="25"/>
      <c r="I28" s="29">
        <f t="shared" ref="I28:I32" si="3">E28*G28</f>
        <v>0</v>
      </c>
    </row>
    <row r="29" spans="1:9" ht="9" customHeight="1" x14ac:dyDescent="0.25">
      <c r="A29" s="110"/>
      <c r="B29" s="110"/>
      <c r="C29" s="110"/>
      <c r="D29" s="110"/>
      <c r="E29" s="34"/>
      <c r="F29" s="47"/>
      <c r="G29" s="39">
        <v>0</v>
      </c>
      <c r="H29" s="25"/>
      <c r="I29" s="29">
        <f t="shared" si="3"/>
        <v>0</v>
      </c>
    </row>
    <row r="30" spans="1:9" ht="9" customHeight="1" x14ac:dyDescent="0.25">
      <c r="A30" s="110"/>
      <c r="B30" s="110"/>
      <c r="C30" s="110"/>
      <c r="D30" s="110"/>
      <c r="E30" s="34"/>
      <c r="F30" s="47"/>
      <c r="G30" s="39">
        <v>0</v>
      </c>
      <c r="H30" s="25"/>
      <c r="I30" s="29">
        <f t="shared" si="3"/>
        <v>0</v>
      </c>
    </row>
    <row r="31" spans="1:9" ht="9" customHeight="1" x14ac:dyDescent="0.25">
      <c r="A31" s="110"/>
      <c r="B31" s="110"/>
      <c r="C31" s="110"/>
      <c r="D31" s="110"/>
      <c r="E31" s="34"/>
      <c r="F31" s="47"/>
      <c r="G31" s="39">
        <v>0</v>
      </c>
      <c r="H31" s="25"/>
      <c r="I31" s="29">
        <f t="shared" si="3"/>
        <v>0</v>
      </c>
    </row>
    <row r="32" spans="1:9" ht="9" customHeight="1" x14ac:dyDescent="0.25">
      <c r="A32" s="110"/>
      <c r="B32" s="110"/>
      <c r="C32" s="110"/>
      <c r="D32" s="110"/>
      <c r="E32" s="34"/>
      <c r="F32" s="47"/>
      <c r="G32" s="39">
        <v>0</v>
      </c>
      <c r="H32" s="25"/>
      <c r="I32" s="29">
        <f t="shared" si="3"/>
        <v>0</v>
      </c>
    </row>
    <row r="33" spans="1:9" s="36" customFormat="1" ht="5.0999999999999996" customHeight="1" x14ac:dyDescent="0.25">
      <c r="A33" s="40"/>
      <c r="B33" s="41"/>
      <c r="C33" s="42"/>
      <c r="D33" s="41"/>
      <c r="E33" s="42"/>
      <c r="F33" s="41"/>
      <c r="G33" s="43"/>
      <c r="H33" s="41"/>
      <c r="I33" s="44"/>
    </row>
    <row r="34" spans="1:9" s="36" customFormat="1" ht="15" customHeight="1" thickBot="1" x14ac:dyDescent="0.3">
      <c r="A34" s="112" t="s">
        <v>164</v>
      </c>
      <c r="B34" s="112"/>
      <c r="C34" s="112"/>
      <c r="D34" s="112"/>
      <c r="E34" s="112"/>
      <c r="F34" s="112"/>
      <c r="G34" s="112"/>
      <c r="H34" s="112"/>
      <c r="I34" s="78">
        <f>SUM(I6:I33)</f>
        <v>0</v>
      </c>
    </row>
    <row r="35" spans="1:9" ht="13.8" thickTop="1" x14ac:dyDescent="0.25"/>
    <row r="36" spans="1:9" s="28" customFormat="1" ht="10.5" customHeight="1" x14ac:dyDescent="0.25">
      <c r="A36" s="113" t="s">
        <v>134</v>
      </c>
      <c r="B36" s="113"/>
      <c r="C36" s="113"/>
      <c r="D36" s="113"/>
      <c r="E36" s="113"/>
      <c r="F36" s="113"/>
      <c r="G36" s="113"/>
      <c r="H36" s="113"/>
      <c r="I36" s="113"/>
    </row>
    <row r="37" spans="1:9" ht="9" customHeight="1" x14ac:dyDescent="0.25">
      <c r="A37" s="110"/>
      <c r="B37" s="110"/>
      <c r="C37" s="110"/>
      <c r="D37" s="110"/>
      <c r="E37" s="47"/>
      <c r="F37" s="47"/>
      <c r="G37" s="39">
        <v>0</v>
      </c>
      <c r="H37" s="25"/>
      <c r="I37" s="29">
        <f>E37*G37</f>
        <v>0</v>
      </c>
    </row>
    <row r="38" spans="1:9" ht="9" customHeight="1" x14ac:dyDescent="0.25">
      <c r="A38" s="110"/>
      <c r="B38" s="110"/>
      <c r="C38" s="110"/>
      <c r="D38" s="110"/>
      <c r="E38" s="47"/>
      <c r="F38" s="47"/>
      <c r="G38" s="39">
        <v>0</v>
      </c>
      <c r="H38" s="25"/>
      <c r="I38" s="29">
        <f t="shared" ref="I38:I41" si="4">E38*G38</f>
        <v>0</v>
      </c>
    </row>
    <row r="39" spans="1:9" ht="9" customHeight="1" x14ac:dyDescent="0.25">
      <c r="A39" s="110"/>
      <c r="B39" s="110"/>
      <c r="C39" s="110"/>
      <c r="D39" s="110"/>
      <c r="E39" s="47"/>
      <c r="F39" s="47"/>
      <c r="G39" s="39">
        <v>0</v>
      </c>
      <c r="H39" s="25"/>
      <c r="I39" s="29">
        <f t="shared" si="4"/>
        <v>0</v>
      </c>
    </row>
    <row r="40" spans="1:9" ht="9" customHeight="1" x14ac:dyDescent="0.25">
      <c r="A40" s="110"/>
      <c r="B40" s="110"/>
      <c r="C40" s="110"/>
      <c r="D40" s="110"/>
      <c r="E40" s="47"/>
      <c r="F40" s="47"/>
      <c r="G40" s="39">
        <v>0</v>
      </c>
      <c r="H40" s="25"/>
      <c r="I40" s="29">
        <f t="shared" si="4"/>
        <v>0</v>
      </c>
    </row>
    <row r="41" spans="1:9" ht="9" customHeight="1" x14ac:dyDescent="0.25">
      <c r="A41" s="110"/>
      <c r="B41" s="110"/>
      <c r="C41" s="110"/>
      <c r="D41" s="110"/>
      <c r="E41" s="47"/>
      <c r="F41" s="47"/>
      <c r="G41" s="39">
        <v>0</v>
      </c>
      <c r="H41" s="25"/>
      <c r="I41" s="29">
        <f t="shared" si="4"/>
        <v>0</v>
      </c>
    </row>
    <row r="42" spans="1:9" ht="9" customHeight="1" x14ac:dyDescent="0.25">
      <c r="A42" s="110"/>
      <c r="B42" s="110"/>
      <c r="C42" s="110"/>
      <c r="D42" s="110"/>
      <c r="E42" s="47"/>
      <c r="F42" s="47"/>
      <c r="G42" s="39">
        <v>0</v>
      </c>
      <c r="H42" s="25"/>
      <c r="I42" s="29">
        <f t="shared" ref="I42:I51" si="5">E42*G42</f>
        <v>0</v>
      </c>
    </row>
    <row r="43" spans="1:9" ht="9" customHeight="1" x14ac:dyDescent="0.25">
      <c r="A43" s="110"/>
      <c r="B43" s="110"/>
      <c r="C43" s="110"/>
      <c r="D43" s="110"/>
      <c r="E43" s="47"/>
      <c r="F43" s="47"/>
      <c r="G43" s="39">
        <v>0</v>
      </c>
      <c r="H43" s="25"/>
      <c r="I43" s="29">
        <f t="shared" si="5"/>
        <v>0</v>
      </c>
    </row>
    <row r="44" spans="1:9" ht="9" customHeight="1" x14ac:dyDescent="0.25">
      <c r="A44" s="110"/>
      <c r="B44" s="110"/>
      <c r="C44" s="110"/>
      <c r="D44" s="110"/>
      <c r="E44" s="47"/>
      <c r="F44" s="47"/>
      <c r="G44" s="39">
        <v>0</v>
      </c>
      <c r="H44" s="25"/>
      <c r="I44" s="29">
        <f t="shared" si="5"/>
        <v>0</v>
      </c>
    </row>
    <row r="45" spans="1:9" ht="9" customHeight="1" x14ac:dyDescent="0.25">
      <c r="A45" s="110"/>
      <c r="B45" s="110"/>
      <c r="C45" s="110"/>
      <c r="D45" s="110"/>
      <c r="E45" s="47"/>
      <c r="F45" s="47"/>
      <c r="G45" s="39">
        <v>0</v>
      </c>
      <c r="H45" s="25"/>
      <c r="I45" s="29">
        <f t="shared" si="5"/>
        <v>0</v>
      </c>
    </row>
    <row r="46" spans="1:9" ht="9" customHeight="1" x14ac:dyDescent="0.25">
      <c r="A46" s="110"/>
      <c r="B46" s="110"/>
      <c r="C46" s="110"/>
      <c r="D46" s="110"/>
      <c r="E46" s="47"/>
      <c r="F46" s="47"/>
      <c r="G46" s="39">
        <v>0</v>
      </c>
      <c r="H46" s="25"/>
      <c r="I46" s="29">
        <f t="shared" si="5"/>
        <v>0</v>
      </c>
    </row>
    <row r="47" spans="1:9" ht="9" customHeight="1" x14ac:dyDescent="0.25">
      <c r="A47" s="110"/>
      <c r="B47" s="110"/>
      <c r="C47" s="110"/>
      <c r="D47" s="110"/>
      <c r="E47" s="47"/>
      <c r="F47" s="47"/>
      <c r="G47" s="39">
        <v>0</v>
      </c>
      <c r="H47" s="25"/>
      <c r="I47" s="29">
        <f t="shared" si="5"/>
        <v>0</v>
      </c>
    </row>
    <row r="48" spans="1:9" ht="9" customHeight="1" x14ac:dyDescent="0.25">
      <c r="A48" s="110"/>
      <c r="B48" s="110"/>
      <c r="C48" s="110"/>
      <c r="D48" s="110"/>
      <c r="E48" s="47"/>
      <c r="F48" s="47"/>
      <c r="G48" s="39">
        <v>0</v>
      </c>
      <c r="H48" s="25"/>
      <c r="I48" s="29">
        <f t="shared" si="5"/>
        <v>0</v>
      </c>
    </row>
    <row r="49" spans="1:9" ht="9" customHeight="1" x14ac:dyDescent="0.25">
      <c r="A49" s="110"/>
      <c r="B49" s="110"/>
      <c r="C49" s="110"/>
      <c r="D49" s="110"/>
      <c r="E49" s="47"/>
      <c r="F49" s="47"/>
      <c r="G49" s="39">
        <v>0</v>
      </c>
      <c r="H49" s="25"/>
      <c r="I49" s="29">
        <f t="shared" si="5"/>
        <v>0</v>
      </c>
    </row>
    <row r="50" spans="1:9" ht="9" customHeight="1" x14ac:dyDescent="0.25">
      <c r="A50" s="110"/>
      <c r="B50" s="110"/>
      <c r="C50" s="110"/>
      <c r="D50" s="110"/>
      <c r="E50" s="47"/>
      <c r="F50" s="47"/>
      <c r="G50" s="39">
        <v>0</v>
      </c>
      <c r="H50" s="25"/>
      <c r="I50" s="29">
        <f t="shared" si="5"/>
        <v>0</v>
      </c>
    </row>
    <row r="51" spans="1:9" ht="9" customHeight="1" x14ac:dyDescent="0.25">
      <c r="A51" s="110"/>
      <c r="B51" s="110"/>
      <c r="C51" s="110"/>
      <c r="D51" s="110"/>
      <c r="E51" s="47"/>
      <c r="F51" s="47"/>
      <c r="G51" s="39">
        <v>0</v>
      </c>
      <c r="H51" s="25"/>
      <c r="I51" s="29">
        <f t="shared" si="5"/>
        <v>0</v>
      </c>
    </row>
    <row r="52" spans="1:9" ht="9" customHeight="1" x14ac:dyDescent="0.25">
      <c r="A52" s="110"/>
      <c r="B52" s="110"/>
      <c r="C52" s="110"/>
      <c r="D52" s="110"/>
      <c r="E52" s="47"/>
      <c r="F52" s="47"/>
      <c r="G52" s="39">
        <v>0</v>
      </c>
      <c r="H52" s="25"/>
      <c r="I52" s="29">
        <f t="shared" ref="I52:I61" si="6">E52*G52</f>
        <v>0</v>
      </c>
    </row>
    <row r="53" spans="1:9" ht="9" customHeight="1" x14ac:dyDescent="0.25">
      <c r="A53" s="110"/>
      <c r="B53" s="110"/>
      <c r="C53" s="110"/>
      <c r="D53" s="110"/>
      <c r="E53" s="47"/>
      <c r="F53" s="47"/>
      <c r="G53" s="39">
        <v>0</v>
      </c>
      <c r="H53" s="25"/>
      <c r="I53" s="29">
        <f t="shared" si="6"/>
        <v>0</v>
      </c>
    </row>
    <row r="54" spans="1:9" ht="9" customHeight="1" x14ac:dyDescent="0.25">
      <c r="A54" s="110"/>
      <c r="B54" s="110"/>
      <c r="C54" s="110"/>
      <c r="D54" s="110"/>
      <c r="E54" s="47"/>
      <c r="F54" s="47"/>
      <c r="G54" s="39">
        <v>0</v>
      </c>
      <c r="H54" s="25"/>
      <c r="I54" s="29">
        <f t="shared" si="6"/>
        <v>0</v>
      </c>
    </row>
    <row r="55" spans="1:9" ht="9" customHeight="1" x14ac:dyDescent="0.25">
      <c r="A55" s="110"/>
      <c r="B55" s="110"/>
      <c r="C55" s="110"/>
      <c r="D55" s="110"/>
      <c r="E55" s="47"/>
      <c r="F55" s="47"/>
      <c r="G55" s="39">
        <v>0</v>
      </c>
      <c r="H55" s="25"/>
      <c r="I55" s="29">
        <f t="shared" si="6"/>
        <v>0</v>
      </c>
    </row>
    <row r="56" spans="1:9" ht="9" customHeight="1" x14ac:dyDescent="0.25">
      <c r="A56" s="110"/>
      <c r="B56" s="110"/>
      <c r="C56" s="110"/>
      <c r="D56" s="110"/>
      <c r="E56" s="47"/>
      <c r="F56" s="47"/>
      <c r="G56" s="39">
        <v>0</v>
      </c>
      <c r="H56" s="25"/>
      <c r="I56" s="29">
        <f t="shared" si="6"/>
        <v>0</v>
      </c>
    </row>
    <row r="57" spans="1:9" ht="9" customHeight="1" x14ac:dyDescent="0.25">
      <c r="A57" s="110"/>
      <c r="B57" s="110"/>
      <c r="C57" s="110"/>
      <c r="D57" s="110"/>
      <c r="E57" s="47"/>
      <c r="F57" s="47"/>
      <c r="G57" s="39">
        <v>0</v>
      </c>
      <c r="H57" s="25"/>
      <c r="I57" s="29">
        <f t="shared" si="6"/>
        <v>0</v>
      </c>
    </row>
    <row r="58" spans="1:9" ht="9" customHeight="1" x14ac:dyDescent="0.25">
      <c r="A58" s="110"/>
      <c r="B58" s="110"/>
      <c r="C58" s="110"/>
      <c r="D58" s="110"/>
      <c r="E58" s="47"/>
      <c r="F58" s="47"/>
      <c r="G58" s="39">
        <v>0</v>
      </c>
      <c r="H58" s="25"/>
      <c r="I58" s="29">
        <f t="shared" si="6"/>
        <v>0</v>
      </c>
    </row>
    <row r="59" spans="1:9" ht="9" customHeight="1" x14ac:dyDescent="0.25">
      <c r="A59" s="110"/>
      <c r="B59" s="110"/>
      <c r="C59" s="110"/>
      <c r="D59" s="110"/>
      <c r="E59" s="47"/>
      <c r="F59" s="47"/>
      <c r="G59" s="39">
        <v>0</v>
      </c>
      <c r="H59" s="25"/>
      <c r="I59" s="29">
        <f t="shared" si="6"/>
        <v>0</v>
      </c>
    </row>
    <row r="60" spans="1:9" ht="9" customHeight="1" x14ac:dyDescent="0.25">
      <c r="A60" s="110"/>
      <c r="B60" s="110"/>
      <c r="C60" s="110"/>
      <c r="D60" s="110"/>
      <c r="E60" s="47"/>
      <c r="F60" s="47"/>
      <c r="G60" s="39">
        <v>0</v>
      </c>
      <c r="H60" s="25"/>
      <c r="I60" s="29">
        <f t="shared" si="6"/>
        <v>0</v>
      </c>
    </row>
    <row r="61" spans="1:9" ht="9" customHeight="1" x14ac:dyDescent="0.25">
      <c r="A61" s="110"/>
      <c r="B61" s="110"/>
      <c r="C61" s="110"/>
      <c r="D61" s="110"/>
      <c r="E61" s="47"/>
      <c r="F61" s="47"/>
      <c r="G61" s="39">
        <v>0</v>
      </c>
      <c r="H61" s="25"/>
      <c r="I61" s="29">
        <f t="shared" si="6"/>
        <v>0</v>
      </c>
    </row>
    <row r="62" spans="1:9" ht="9" customHeight="1" x14ac:dyDescent="0.25">
      <c r="A62" s="110"/>
      <c r="B62" s="110"/>
      <c r="C62" s="110"/>
      <c r="D62" s="110"/>
      <c r="E62" s="47"/>
      <c r="F62" s="47"/>
      <c r="G62" s="39">
        <v>0</v>
      </c>
      <c r="H62" s="25"/>
      <c r="I62" s="29">
        <f t="shared" ref="I62:I66" si="7">E62*G62</f>
        <v>0</v>
      </c>
    </row>
    <row r="63" spans="1:9" ht="9" customHeight="1" x14ac:dyDescent="0.25">
      <c r="A63" s="110"/>
      <c r="B63" s="110"/>
      <c r="C63" s="110"/>
      <c r="D63" s="110"/>
      <c r="E63" s="47"/>
      <c r="F63" s="47"/>
      <c r="G63" s="39">
        <v>0</v>
      </c>
      <c r="H63" s="25"/>
      <c r="I63" s="29">
        <f t="shared" si="7"/>
        <v>0</v>
      </c>
    </row>
    <row r="64" spans="1:9" ht="9" customHeight="1" x14ac:dyDescent="0.25">
      <c r="A64" s="110"/>
      <c r="B64" s="110"/>
      <c r="C64" s="110"/>
      <c r="D64" s="110"/>
      <c r="E64" s="47"/>
      <c r="F64" s="47"/>
      <c r="G64" s="39">
        <v>0</v>
      </c>
      <c r="H64" s="25"/>
      <c r="I64" s="29">
        <f t="shared" si="7"/>
        <v>0</v>
      </c>
    </row>
    <row r="65" spans="1:9" ht="9" customHeight="1" x14ac:dyDescent="0.25">
      <c r="A65" s="110"/>
      <c r="B65" s="110"/>
      <c r="C65" s="110"/>
      <c r="D65" s="110"/>
      <c r="E65" s="47"/>
      <c r="F65" s="47"/>
      <c r="G65" s="39">
        <v>0</v>
      </c>
      <c r="H65" s="25"/>
      <c r="I65" s="29">
        <f t="shared" si="7"/>
        <v>0</v>
      </c>
    </row>
    <row r="66" spans="1:9" ht="9" customHeight="1" x14ac:dyDescent="0.25">
      <c r="A66" s="110"/>
      <c r="B66" s="110"/>
      <c r="C66" s="110"/>
      <c r="D66" s="110"/>
      <c r="E66" s="47"/>
      <c r="F66" s="47"/>
      <c r="G66" s="39">
        <v>0</v>
      </c>
      <c r="H66" s="25"/>
      <c r="I66" s="29">
        <f t="shared" si="7"/>
        <v>0</v>
      </c>
    </row>
    <row r="67" spans="1:9" s="36" customFormat="1" ht="5.0999999999999996" customHeight="1" x14ac:dyDescent="0.25">
      <c r="A67" s="40"/>
      <c r="B67" s="41"/>
      <c r="C67" s="42"/>
      <c r="D67" s="41"/>
      <c r="E67" s="42"/>
      <c r="F67" s="41"/>
      <c r="G67" s="43"/>
      <c r="H67" s="41"/>
      <c r="I67" s="44"/>
    </row>
    <row r="68" spans="1:9" s="36" customFormat="1" ht="15" customHeight="1" thickBot="1" x14ac:dyDescent="0.3">
      <c r="A68" s="112" t="s">
        <v>165</v>
      </c>
      <c r="B68" s="112"/>
      <c r="C68" s="112"/>
      <c r="D68" s="112"/>
      <c r="E68" s="112"/>
      <c r="F68" s="112"/>
      <c r="G68" s="112"/>
      <c r="H68" s="112"/>
      <c r="I68" s="78">
        <f>SUM(I37:I67)</f>
        <v>0</v>
      </c>
    </row>
    <row r="69" spans="1:9" ht="13.8" thickTop="1" x14ac:dyDescent="0.25"/>
  </sheetData>
  <sheetProtection algorithmName="SHA-512" hashValue="+4AFsbZdMeQvimboDUgU2qzu0doF5tB2FjYpWQCK+B6f9OXoT5y+RQkGiD4DWscGKy8QIjNKKsqilHUxEdqeqw==" saltValue="oZ3I4NS2/cyxZmhyWJooCQ==" spinCount="100000" sheet="1" selectLockedCells="1"/>
  <mergeCells count="65">
    <mergeCell ref="A21:D21"/>
    <mergeCell ref="A5:I5"/>
    <mergeCell ref="A2:I2"/>
    <mergeCell ref="A4:I4"/>
    <mergeCell ref="F1:G1"/>
    <mergeCell ref="B1:D1"/>
    <mergeCell ref="A18:D18"/>
    <mergeCell ref="A19:D19"/>
    <mergeCell ref="A16:D16"/>
    <mergeCell ref="A17:D17"/>
    <mergeCell ref="A20:D20"/>
    <mergeCell ref="A9:D9"/>
    <mergeCell ref="A12:D12"/>
    <mergeCell ref="A13:D13"/>
    <mergeCell ref="A14:D14"/>
    <mergeCell ref="A15:D15"/>
    <mergeCell ref="A22:D22"/>
    <mergeCell ref="A24:D24"/>
    <mergeCell ref="A25:D25"/>
    <mergeCell ref="A26:D26"/>
    <mergeCell ref="A27:D27"/>
    <mergeCell ref="A23:D23"/>
    <mergeCell ref="A6:D6"/>
    <mergeCell ref="A8:D8"/>
    <mergeCell ref="A10:D10"/>
    <mergeCell ref="A7:D7"/>
    <mergeCell ref="A11:D11"/>
    <mergeCell ref="A34:H34"/>
    <mergeCell ref="A36:I36"/>
    <mergeCell ref="A28:D28"/>
    <mergeCell ref="A29:D29"/>
    <mergeCell ref="A30:D30"/>
    <mergeCell ref="A31:D31"/>
    <mergeCell ref="A32:D32"/>
    <mergeCell ref="A65:D65"/>
    <mergeCell ref="A55:D55"/>
    <mergeCell ref="A56:D56"/>
    <mergeCell ref="A37:D37"/>
    <mergeCell ref="A38:D38"/>
    <mergeCell ref="A50:D50"/>
    <mergeCell ref="A51:D51"/>
    <mergeCell ref="A52:D52"/>
    <mergeCell ref="A53:D53"/>
    <mergeCell ref="A54:D54"/>
    <mergeCell ref="A45:D45"/>
    <mergeCell ref="A46:D46"/>
    <mergeCell ref="A42:D42"/>
    <mergeCell ref="A43:D43"/>
    <mergeCell ref="A44:D44"/>
    <mergeCell ref="A66:D66"/>
    <mergeCell ref="A39:D39"/>
    <mergeCell ref="A40:D40"/>
    <mergeCell ref="A41:D41"/>
    <mergeCell ref="A68:H68"/>
    <mergeCell ref="A47:D47"/>
    <mergeCell ref="A48:D48"/>
    <mergeCell ref="A49:D49"/>
    <mergeCell ref="A57:D57"/>
    <mergeCell ref="A58:D58"/>
    <mergeCell ref="A59:D59"/>
    <mergeCell ref="A60:D60"/>
    <mergeCell ref="A61:D61"/>
    <mergeCell ref="A62:D62"/>
    <mergeCell ref="A63:D63"/>
    <mergeCell ref="A64:D64"/>
  </mergeCells>
  <printOptions horizontalCentered="1"/>
  <pageMargins left="0.25" right="0.25" top="0.75" bottom="0.375" header="0.125" footer="0.125"/>
  <pageSetup scale="96" orientation="portrait" r:id="rId1"/>
  <headerFooter alignWithMargins="0">
    <oddHeader>&amp;L&amp;"Times New Roman,Bold"&amp;9EXHIBIT "A"
PRIVATE IMPROVEMENTS ONLY&amp;C
&amp;R&amp;"Times New Roman,Bold"&amp;8Page 3 of 6</oddHeader>
    <oddFooter>&amp;L&amp;"Times New Roman,Regular"&amp;7Revised: 1 / 2022&amp;R&amp;"Times New Roman,Regular"&amp;7&amp;Z&amp;F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9"/>
  <sheetViews>
    <sheetView view="pageBreakPreview" zoomScale="140" zoomScaleNormal="100" zoomScaleSheetLayoutView="140" workbookViewId="0">
      <selection activeCell="A4" sqref="B4:D4"/>
    </sheetView>
  </sheetViews>
  <sheetFormatPr defaultColWidth="9.109375" defaultRowHeight="13.2" x14ac:dyDescent="0.25"/>
  <cols>
    <col min="1" max="1" width="11.6640625" style="2" customWidth="1"/>
    <col min="2" max="2" width="11.6640625" style="30" customWidth="1"/>
    <col min="3" max="3" width="8.6640625" style="31" customWidth="1"/>
    <col min="4" max="4" width="11.6640625" style="30" customWidth="1"/>
    <col min="5" max="5" width="8.6640625" style="31" customWidth="1"/>
    <col min="6" max="6" width="11.6640625" style="30" customWidth="1"/>
    <col min="7" max="7" width="11.6640625" style="32" customWidth="1"/>
    <col min="8" max="8" width="8.6640625" style="30" customWidth="1"/>
    <col min="9" max="9" width="12.6640625" style="33" customWidth="1"/>
    <col min="10" max="18" width="8.6640625" style="12" customWidth="1"/>
    <col min="19" max="16384" width="9.109375" style="12"/>
  </cols>
  <sheetData>
    <row r="1" spans="1:18" s="11" customFormat="1" ht="15" customHeight="1" x14ac:dyDescent="0.25">
      <c r="A1" s="8" t="s">
        <v>2</v>
      </c>
      <c r="B1" s="121" t="str">
        <f>'Title (1of6)'!B4</f>
        <v>PEN##-####</v>
      </c>
      <c r="C1" s="121"/>
      <c r="D1" s="121"/>
      <c r="E1" s="46" t="s">
        <v>59</v>
      </c>
      <c r="F1" s="120" t="str">
        <f>'Title (1of6)'!F4</f>
        <v>TR OR PM#####</v>
      </c>
      <c r="G1" s="120"/>
      <c r="H1" s="9" t="s">
        <v>56</v>
      </c>
      <c r="I1" s="10">
        <f>'Title (1of6)'!I4</f>
        <v>44562</v>
      </c>
    </row>
    <row r="2" spans="1:18" ht="25.05" customHeight="1" x14ac:dyDescent="0.25">
      <c r="A2" s="117" t="s">
        <v>260</v>
      </c>
      <c r="B2" s="117"/>
      <c r="C2" s="117"/>
      <c r="D2" s="117"/>
      <c r="E2" s="117"/>
      <c r="F2" s="117"/>
      <c r="G2" s="117"/>
      <c r="H2" s="117"/>
      <c r="I2" s="117"/>
    </row>
    <row r="3" spans="1:18" s="21" customFormat="1" ht="15" customHeight="1" thickBot="1" x14ac:dyDescent="0.3">
      <c r="A3" s="13" t="s">
        <v>14</v>
      </c>
      <c r="B3" s="14"/>
      <c r="C3" s="15"/>
      <c r="D3" s="14"/>
      <c r="E3" s="16" t="s">
        <v>8</v>
      </c>
      <c r="F3" s="14" t="s">
        <v>0</v>
      </c>
      <c r="G3" s="17" t="s">
        <v>9</v>
      </c>
      <c r="H3" s="18"/>
      <c r="I3" s="19" t="s">
        <v>10</v>
      </c>
      <c r="J3" s="20"/>
      <c r="K3" s="20"/>
      <c r="L3" s="20"/>
      <c r="M3" s="20"/>
      <c r="N3" s="20"/>
      <c r="O3" s="20"/>
      <c r="P3" s="20"/>
      <c r="Q3" s="20"/>
      <c r="R3" s="20"/>
    </row>
    <row r="4" spans="1:18" s="22" customFormat="1" ht="5.0999999999999996" customHeight="1" thickTop="1" x14ac:dyDescent="0.25">
      <c r="A4" s="118"/>
      <c r="B4" s="118"/>
      <c r="C4" s="118"/>
      <c r="D4" s="118"/>
      <c r="E4" s="118"/>
      <c r="F4" s="118"/>
      <c r="G4" s="118"/>
      <c r="H4" s="118"/>
      <c r="I4" s="118"/>
      <c r="J4" s="12"/>
      <c r="K4" s="12"/>
      <c r="L4" s="12"/>
      <c r="M4" s="12"/>
      <c r="N4" s="12"/>
      <c r="O4" s="12"/>
      <c r="P4" s="12"/>
      <c r="Q4" s="12"/>
      <c r="R4" s="12"/>
    </row>
    <row r="5" spans="1:18" s="28" customFormat="1" ht="10.199999999999999" x14ac:dyDescent="0.25">
      <c r="A5" s="113" t="s">
        <v>77</v>
      </c>
      <c r="B5" s="113"/>
      <c r="C5" s="113"/>
      <c r="D5" s="113"/>
      <c r="E5" s="113"/>
      <c r="F5" s="113"/>
      <c r="G5" s="113"/>
      <c r="H5" s="113"/>
      <c r="I5" s="113"/>
    </row>
    <row r="6" spans="1:18" s="28" customFormat="1" ht="9.6" x14ac:dyDescent="0.25">
      <c r="A6" s="111" t="s">
        <v>105</v>
      </c>
      <c r="B6" s="111"/>
      <c r="C6" s="111"/>
      <c r="D6" s="111"/>
      <c r="E6" s="34"/>
      <c r="F6" s="25" t="s">
        <v>16</v>
      </c>
      <c r="G6" s="26">
        <v>140</v>
      </c>
      <c r="H6" s="25"/>
      <c r="I6" s="29">
        <f>E6*G6</f>
        <v>0</v>
      </c>
    </row>
    <row r="7" spans="1:18" s="28" customFormat="1" ht="9" customHeight="1" x14ac:dyDescent="0.25">
      <c r="A7" s="111" t="s">
        <v>75</v>
      </c>
      <c r="B7" s="111"/>
      <c r="C7" s="111"/>
      <c r="D7" s="111"/>
      <c r="E7" s="34"/>
      <c r="F7" s="25" t="s">
        <v>16</v>
      </c>
      <c r="G7" s="26">
        <v>160</v>
      </c>
      <c r="H7" s="25"/>
      <c r="I7" s="29">
        <f>E7*G7</f>
        <v>0</v>
      </c>
    </row>
    <row r="8" spans="1:18" s="28" customFormat="1" ht="9" customHeight="1" x14ac:dyDescent="0.25">
      <c r="A8" s="111" t="s">
        <v>76</v>
      </c>
      <c r="B8" s="111"/>
      <c r="C8" s="111"/>
      <c r="D8" s="111"/>
      <c r="E8" s="34"/>
      <c r="F8" s="25" t="s">
        <v>16</v>
      </c>
      <c r="G8" s="26">
        <v>180</v>
      </c>
      <c r="H8" s="25"/>
      <c r="I8" s="29">
        <f t="shared" ref="I8:I9" si="0">E8*G8</f>
        <v>0</v>
      </c>
    </row>
    <row r="9" spans="1:18" s="28" customFormat="1" ht="9" customHeight="1" x14ac:dyDescent="0.25">
      <c r="A9" s="111" t="s">
        <v>106</v>
      </c>
      <c r="B9" s="111"/>
      <c r="C9" s="111"/>
      <c r="D9" s="111"/>
      <c r="E9" s="34"/>
      <c r="F9" s="25" t="s">
        <v>16</v>
      </c>
      <c r="G9" s="26">
        <v>50</v>
      </c>
      <c r="H9" s="25"/>
      <c r="I9" s="29">
        <f t="shared" si="0"/>
        <v>0</v>
      </c>
    </row>
    <row r="10" spans="1:18" s="28" customFormat="1" ht="9" customHeight="1" x14ac:dyDescent="0.25">
      <c r="A10" s="111" t="s">
        <v>73</v>
      </c>
      <c r="B10" s="111"/>
      <c r="C10" s="111"/>
      <c r="D10" s="111"/>
      <c r="E10" s="34"/>
      <c r="F10" s="25" t="s">
        <v>16</v>
      </c>
      <c r="G10" s="26">
        <v>55</v>
      </c>
      <c r="H10" s="25"/>
      <c r="I10" s="29">
        <f t="shared" ref="I10:I11" si="1">E10*G10</f>
        <v>0</v>
      </c>
    </row>
    <row r="11" spans="1:18" s="28" customFormat="1" ht="9" customHeight="1" x14ac:dyDescent="0.25">
      <c r="A11" s="111" t="s">
        <v>74</v>
      </c>
      <c r="B11" s="111"/>
      <c r="C11" s="111"/>
      <c r="D11" s="111"/>
      <c r="E11" s="34"/>
      <c r="F11" s="25" t="s">
        <v>16</v>
      </c>
      <c r="G11" s="26">
        <v>60</v>
      </c>
      <c r="H11" s="25"/>
      <c r="I11" s="29">
        <f t="shared" si="1"/>
        <v>0</v>
      </c>
    </row>
    <row r="12" spans="1:18" s="28" customFormat="1" ht="9" customHeight="1" x14ac:dyDescent="0.25">
      <c r="A12" s="111" t="s">
        <v>25</v>
      </c>
      <c r="B12" s="111"/>
      <c r="C12" s="111"/>
      <c r="D12" s="111"/>
      <c r="E12" s="34"/>
      <c r="F12" s="25" t="s">
        <v>16</v>
      </c>
      <c r="G12" s="26">
        <v>25</v>
      </c>
      <c r="H12" s="25"/>
      <c r="I12" s="29">
        <f t="shared" ref="I12:I18" si="2">E12*G12</f>
        <v>0</v>
      </c>
    </row>
    <row r="13" spans="1:18" s="28" customFormat="1" ht="9" customHeight="1" x14ac:dyDescent="0.25">
      <c r="A13" s="111" t="s">
        <v>26</v>
      </c>
      <c r="B13" s="111"/>
      <c r="C13" s="111"/>
      <c r="D13" s="111"/>
      <c r="E13" s="34"/>
      <c r="F13" s="25" t="s">
        <v>16</v>
      </c>
      <c r="G13" s="26">
        <v>30</v>
      </c>
      <c r="H13" s="25"/>
      <c r="I13" s="29">
        <f t="shared" si="2"/>
        <v>0</v>
      </c>
    </row>
    <row r="14" spans="1:18" s="28" customFormat="1" ht="9" customHeight="1" x14ac:dyDescent="0.25">
      <c r="A14" s="111" t="s">
        <v>27</v>
      </c>
      <c r="B14" s="111"/>
      <c r="C14" s="111"/>
      <c r="D14" s="111"/>
      <c r="E14" s="34"/>
      <c r="F14" s="25" t="s">
        <v>16</v>
      </c>
      <c r="G14" s="26">
        <v>30</v>
      </c>
      <c r="H14" s="25"/>
      <c r="I14" s="29">
        <f t="shared" si="2"/>
        <v>0</v>
      </c>
    </row>
    <row r="15" spans="1:18" s="28" customFormat="1" ht="9" customHeight="1" x14ac:dyDescent="0.25">
      <c r="A15" s="111" t="s">
        <v>28</v>
      </c>
      <c r="B15" s="111"/>
      <c r="C15" s="111"/>
      <c r="D15" s="111"/>
      <c r="E15" s="34"/>
      <c r="F15" s="25" t="s">
        <v>16</v>
      </c>
      <c r="G15" s="26">
        <v>35</v>
      </c>
      <c r="H15" s="25"/>
      <c r="I15" s="29">
        <f t="shared" si="2"/>
        <v>0</v>
      </c>
    </row>
    <row r="16" spans="1:18" s="28" customFormat="1" ht="9" customHeight="1" x14ac:dyDescent="0.25">
      <c r="A16" s="111" t="s">
        <v>29</v>
      </c>
      <c r="B16" s="111"/>
      <c r="C16" s="111"/>
      <c r="D16" s="111"/>
      <c r="E16" s="34"/>
      <c r="F16" s="25" t="s">
        <v>16</v>
      </c>
      <c r="G16" s="26">
        <v>40</v>
      </c>
      <c r="H16" s="25"/>
      <c r="I16" s="29">
        <f t="shared" si="2"/>
        <v>0</v>
      </c>
    </row>
    <row r="17" spans="1:13" s="28" customFormat="1" ht="9" customHeight="1" x14ac:dyDescent="0.25">
      <c r="A17" s="111" t="s">
        <v>30</v>
      </c>
      <c r="B17" s="111"/>
      <c r="C17" s="111"/>
      <c r="D17" s="111"/>
      <c r="E17" s="34"/>
      <c r="F17" s="25" t="s">
        <v>16</v>
      </c>
      <c r="G17" s="26">
        <v>50</v>
      </c>
      <c r="H17" s="25"/>
      <c r="I17" s="29">
        <f t="shared" si="2"/>
        <v>0</v>
      </c>
    </row>
    <row r="18" spans="1:13" s="28" customFormat="1" ht="9" customHeight="1" x14ac:dyDescent="0.25">
      <c r="A18" s="111" t="s">
        <v>107</v>
      </c>
      <c r="B18" s="111"/>
      <c r="C18" s="111"/>
      <c r="D18" s="111"/>
      <c r="E18" s="34"/>
      <c r="F18" s="25" t="s">
        <v>17</v>
      </c>
      <c r="G18" s="26">
        <v>10</v>
      </c>
      <c r="H18" s="25"/>
      <c r="I18" s="29">
        <f t="shared" si="2"/>
        <v>0</v>
      </c>
    </row>
    <row r="19" spans="1:13" s="28" customFormat="1" ht="9" customHeight="1" x14ac:dyDescent="0.25">
      <c r="A19" s="110"/>
      <c r="B19" s="110"/>
      <c r="C19" s="110"/>
      <c r="D19" s="110"/>
      <c r="E19" s="34"/>
      <c r="F19" s="47"/>
      <c r="G19" s="39">
        <v>0</v>
      </c>
      <c r="H19" s="25"/>
      <c r="I19" s="29">
        <f t="shared" ref="I19:I21" si="3">E19*G19</f>
        <v>0</v>
      </c>
    </row>
    <row r="20" spans="1:13" s="28" customFormat="1" ht="9" customHeight="1" x14ac:dyDescent="0.25">
      <c r="A20" s="110"/>
      <c r="B20" s="110"/>
      <c r="C20" s="110"/>
      <c r="D20" s="110"/>
      <c r="E20" s="34"/>
      <c r="F20" s="47"/>
      <c r="G20" s="39">
        <v>0</v>
      </c>
      <c r="H20" s="25"/>
      <c r="I20" s="29">
        <f t="shared" ref="I20" si="4">E20*G20</f>
        <v>0</v>
      </c>
    </row>
    <row r="21" spans="1:13" s="28" customFormat="1" ht="9" customHeight="1" x14ac:dyDescent="0.25">
      <c r="A21" s="110"/>
      <c r="B21" s="110"/>
      <c r="C21" s="110"/>
      <c r="D21" s="110"/>
      <c r="E21" s="34"/>
      <c r="F21" s="47"/>
      <c r="G21" s="39">
        <v>0</v>
      </c>
      <c r="H21" s="25"/>
      <c r="I21" s="29">
        <f t="shared" si="3"/>
        <v>0</v>
      </c>
    </row>
    <row r="22" spans="1:13" s="28" customFormat="1" ht="7.05" customHeight="1" x14ac:dyDescent="0.25">
      <c r="A22" s="70"/>
      <c r="B22" s="70"/>
      <c r="C22" s="70"/>
      <c r="D22" s="70"/>
      <c r="E22" s="24"/>
      <c r="F22" s="25"/>
      <c r="G22" s="26"/>
      <c r="H22" s="25"/>
      <c r="I22" s="27"/>
    </row>
    <row r="23" spans="1:13" s="28" customFormat="1" ht="10.199999999999999" x14ac:dyDescent="0.25">
      <c r="A23" s="113" t="s">
        <v>78</v>
      </c>
      <c r="B23" s="113"/>
      <c r="C23" s="113"/>
      <c r="D23" s="113"/>
      <c r="E23" s="113"/>
      <c r="F23" s="113"/>
      <c r="G23" s="113"/>
      <c r="H23" s="113"/>
      <c r="I23" s="113"/>
    </row>
    <row r="24" spans="1:13" s="28" customFormat="1" ht="9" customHeight="1" x14ac:dyDescent="0.25">
      <c r="A24" s="111" t="s">
        <v>168</v>
      </c>
      <c r="B24" s="111"/>
      <c r="C24" s="111"/>
      <c r="D24" s="111"/>
      <c r="E24" s="34"/>
      <c r="F24" s="25" t="s">
        <v>17</v>
      </c>
      <c r="G24" s="26">
        <v>5300</v>
      </c>
      <c r="H24" s="25"/>
      <c r="I24" s="29">
        <f>E24*G24</f>
        <v>0</v>
      </c>
    </row>
    <row r="25" spans="1:13" s="28" customFormat="1" ht="9" customHeight="1" x14ac:dyDescent="0.25">
      <c r="A25" s="111" t="s">
        <v>169</v>
      </c>
      <c r="B25" s="111"/>
      <c r="C25" s="111"/>
      <c r="D25" s="111"/>
      <c r="E25" s="34"/>
      <c r="F25" s="25" t="s">
        <v>17</v>
      </c>
      <c r="G25" s="26">
        <v>5300</v>
      </c>
      <c r="H25" s="25"/>
      <c r="I25" s="29">
        <f t="shared" ref="I25:I30" si="5">E25*G25</f>
        <v>0</v>
      </c>
    </row>
    <row r="26" spans="1:13" s="28" customFormat="1" ht="9" customHeight="1" x14ac:dyDescent="0.25">
      <c r="A26" s="111" t="s">
        <v>170</v>
      </c>
      <c r="B26" s="111"/>
      <c r="C26" s="111"/>
      <c r="D26" s="111"/>
      <c r="E26" s="34"/>
      <c r="F26" s="25" t="s">
        <v>17</v>
      </c>
      <c r="G26" s="26">
        <v>6000</v>
      </c>
      <c r="H26" s="25"/>
      <c r="I26" s="29">
        <f>E26*G26</f>
        <v>0</v>
      </c>
    </row>
    <row r="27" spans="1:13" s="28" customFormat="1" ht="9.6" x14ac:dyDescent="0.25">
      <c r="A27" s="111" t="s">
        <v>67</v>
      </c>
      <c r="B27" s="111"/>
      <c r="C27" s="111"/>
      <c r="D27" s="111"/>
      <c r="E27" s="34"/>
      <c r="F27" s="25" t="s">
        <v>17</v>
      </c>
      <c r="G27" s="26">
        <v>600</v>
      </c>
      <c r="H27" s="25"/>
      <c r="I27" s="29">
        <f>E27*G27</f>
        <v>0</v>
      </c>
      <c r="K27" s="35"/>
      <c r="L27" s="35"/>
      <c r="M27" s="35"/>
    </row>
    <row r="28" spans="1:13" s="28" customFormat="1" ht="9" customHeight="1" x14ac:dyDescent="0.25">
      <c r="A28" s="110"/>
      <c r="B28" s="110"/>
      <c r="C28" s="110"/>
      <c r="D28" s="110"/>
      <c r="E28" s="34"/>
      <c r="F28" s="47"/>
      <c r="G28" s="39">
        <v>0</v>
      </c>
      <c r="H28" s="25"/>
      <c r="I28" s="29">
        <f t="shared" ref="I28:I29" si="6">E28*G28</f>
        <v>0</v>
      </c>
    </row>
    <row r="29" spans="1:13" s="28" customFormat="1" ht="9" customHeight="1" x14ac:dyDescent="0.25">
      <c r="A29" s="110"/>
      <c r="B29" s="110"/>
      <c r="C29" s="110"/>
      <c r="D29" s="110"/>
      <c r="E29" s="34"/>
      <c r="F29" s="47"/>
      <c r="G29" s="39">
        <v>0</v>
      </c>
      <c r="H29" s="25"/>
      <c r="I29" s="29">
        <f t="shared" si="6"/>
        <v>0</v>
      </c>
    </row>
    <row r="30" spans="1:13" s="28" customFormat="1" ht="9" customHeight="1" x14ac:dyDescent="0.25">
      <c r="A30" s="110"/>
      <c r="B30" s="110"/>
      <c r="C30" s="110"/>
      <c r="D30" s="110"/>
      <c r="E30" s="34"/>
      <c r="F30" s="47"/>
      <c r="G30" s="39">
        <v>0</v>
      </c>
      <c r="H30" s="25"/>
      <c r="I30" s="29">
        <f t="shared" si="5"/>
        <v>0</v>
      </c>
    </row>
    <row r="31" spans="1:13" s="28" customFormat="1" ht="7.05" customHeight="1" x14ac:dyDescent="0.25">
      <c r="A31" s="111"/>
      <c r="B31" s="111"/>
      <c r="C31" s="111"/>
      <c r="D31" s="111"/>
      <c r="E31" s="24"/>
      <c r="F31" s="25"/>
      <c r="G31" s="26"/>
      <c r="H31" s="25"/>
      <c r="I31" s="27"/>
    </row>
    <row r="32" spans="1:13" s="28" customFormat="1" ht="10.199999999999999" x14ac:dyDescent="0.25">
      <c r="A32" s="113" t="s">
        <v>174</v>
      </c>
      <c r="B32" s="113"/>
      <c r="C32" s="113"/>
      <c r="D32" s="113"/>
      <c r="E32" s="113"/>
      <c r="F32" s="113"/>
      <c r="G32" s="113"/>
      <c r="H32" s="113"/>
      <c r="I32" s="113"/>
    </row>
    <row r="33" spans="1:9" s="28" customFormat="1" ht="9" customHeight="1" x14ac:dyDescent="0.25">
      <c r="A33" s="111" t="s">
        <v>167</v>
      </c>
      <c r="B33" s="111"/>
      <c r="C33" s="111"/>
      <c r="D33" s="111"/>
      <c r="E33" s="34"/>
      <c r="F33" s="25" t="s">
        <v>17</v>
      </c>
      <c r="G33" s="26">
        <v>35</v>
      </c>
      <c r="H33" s="25"/>
      <c r="I33" s="29">
        <f t="shared" ref="I33" si="7">E33*G33</f>
        <v>0</v>
      </c>
    </row>
    <row r="34" spans="1:9" s="28" customFormat="1" ht="9.6" x14ac:dyDescent="0.25">
      <c r="A34" s="111" t="s">
        <v>178</v>
      </c>
      <c r="B34" s="111"/>
      <c r="C34" s="111"/>
      <c r="D34" s="111"/>
      <c r="E34" s="34"/>
      <c r="F34" s="25" t="s">
        <v>17</v>
      </c>
      <c r="G34" s="26">
        <v>3100</v>
      </c>
      <c r="H34" s="25"/>
      <c r="I34" s="29">
        <f t="shared" ref="I34" si="8">E34*G34</f>
        <v>0</v>
      </c>
    </row>
    <row r="35" spans="1:9" s="28" customFormat="1" ht="9" customHeight="1" x14ac:dyDescent="0.25">
      <c r="A35" s="111" t="s">
        <v>177</v>
      </c>
      <c r="B35" s="111"/>
      <c r="C35" s="111"/>
      <c r="D35" s="111"/>
      <c r="E35" s="34"/>
      <c r="F35" s="25" t="s">
        <v>17</v>
      </c>
      <c r="G35" s="26">
        <v>5500</v>
      </c>
      <c r="H35" s="25"/>
      <c r="I35" s="29">
        <f t="shared" ref="I35:I40" si="9">E35*G35</f>
        <v>0</v>
      </c>
    </row>
    <row r="36" spans="1:9" s="28" customFormat="1" ht="9" customHeight="1" x14ac:dyDescent="0.25">
      <c r="A36" s="111" t="s">
        <v>176</v>
      </c>
      <c r="B36" s="111"/>
      <c r="C36" s="111"/>
      <c r="D36" s="111"/>
      <c r="E36" s="34"/>
      <c r="F36" s="25" t="s">
        <v>17</v>
      </c>
      <c r="G36" s="26">
        <v>6000</v>
      </c>
      <c r="H36" s="25"/>
      <c r="I36" s="29">
        <f t="shared" si="9"/>
        <v>0</v>
      </c>
    </row>
    <row r="37" spans="1:9" s="28" customFormat="1" ht="9" customHeight="1" x14ac:dyDescent="0.25">
      <c r="A37" s="111" t="s">
        <v>175</v>
      </c>
      <c r="B37" s="111"/>
      <c r="C37" s="111"/>
      <c r="D37" s="111"/>
      <c r="E37" s="34"/>
      <c r="F37" s="25" t="s">
        <v>17</v>
      </c>
      <c r="G37" s="26">
        <v>535</v>
      </c>
      <c r="H37" s="25"/>
      <c r="I37" s="29">
        <f t="shared" si="9"/>
        <v>0</v>
      </c>
    </row>
    <row r="38" spans="1:9" s="28" customFormat="1" ht="9" customHeight="1" x14ac:dyDescent="0.25">
      <c r="A38" s="111" t="s">
        <v>173</v>
      </c>
      <c r="B38" s="111"/>
      <c r="C38" s="111"/>
      <c r="D38" s="111"/>
      <c r="E38" s="34"/>
      <c r="F38" s="25" t="s">
        <v>17</v>
      </c>
      <c r="G38" s="26">
        <v>2100</v>
      </c>
      <c r="H38" s="25"/>
      <c r="I38" s="29">
        <f t="shared" si="9"/>
        <v>0</v>
      </c>
    </row>
    <row r="39" spans="1:9" s="28" customFormat="1" ht="9" customHeight="1" x14ac:dyDescent="0.25">
      <c r="A39" s="111" t="s">
        <v>172</v>
      </c>
      <c r="B39" s="111"/>
      <c r="C39" s="111"/>
      <c r="D39" s="111"/>
      <c r="E39" s="34"/>
      <c r="F39" s="25" t="s">
        <v>17</v>
      </c>
      <c r="G39" s="26">
        <v>2500</v>
      </c>
      <c r="H39" s="25"/>
      <c r="I39" s="29">
        <f t="shared" si="9"/>
        <v>0</v>
      </c>
    </row>
    <row r="40" spans="1:9" s="28" customFormat="1" ht="9" customHeight="1" x14ac:dyDescent="0.25">
      <c r="A40" s="111" t="s">
        <v>171</v>
      </c>
      <c r="B40" s="111"/>
      <c r="C40" s="111"/>
      <c r="D40" s="111"/>
      <c r="E40" s="34"/>
      <c r="F40" s="25" t="s">
        <v>17</v>
      </c>
      <c r="G40" s="26">
        <v>3300</v>
      </c>
      <c r="H40" s="25"/>
      <c r="I40" s="29">
        <f t="shared" si="9"/>
        <v>0</v>
      </c>
    </row>
    <row r="41" spans="1:9" s="28" customFormat="1" ht="9" customHeight="1" x14ac:dyDescent="0.25">
      <c r="A41" s="111" t="s">
        <v>188</v>
      </c>
      <c r="B41" s="111"/>
      <c r="C41" s="111"/>
      <c r="D41" s="111"/>
      <c r="E41" s="34"/>
      <c r="F41" s="25" t="s">
        <v>17</v>
      </c>
      <c r="G41" s="26">
        <v>5000</v>
      </c>
      <c r="H41" s="25"/>
      <c r="I41" s="29">
        <f t="shared" ref="I41:I44" si="10">E41*G41</f>
        <v>0</v>
      </c>
    </row>
    <row r="42" spans="1:9" s="28" customFormat="1" ht="9" customHeight="1" x14ac:dyDescent="0.25">
      <c r="A42" s="110"/>
      <c r="B42" s="110"/>
      <c r="C42" s="110"/>
      <c r="D42" s="110"/>
      <c r="E42" s="34"/>
      <c r="F42" s="47"/>
      <c r="G42" s="39">
        <v>0</v>
      </c>
      <c r="H42" s="25"/>
      <c r="I42" s="29">
        <f t="shared" si="10"/>
        <v>0</v>
      </c>
    </row>
    <row r="43" spans="1:9" s="28" customFormat="1" ht="9" customHeight="1" x14ac:dyDescent="0.25">
      <c r="A43" s="110"/>
      <c r="B43" s="110"/>
      <c r="C43" s="110"/>
      <c r="D43" s="110"/>
      <c r="E43" s="34"/>
      <c r="F43" s="47"/>
      <c r="G43" s="39">
        <v>0</v>
      </c>
      <c r="H43" s="25"/>
      <c r="I43" s="29">
        <f t="shared" ref="I43" si="11">E43*G43</f>
        <v>0</v>
      </c>
    </row>
    <row r="44" spans="1:9" s="28" customFormat="1" ht="9" customHeight="1" x14ac:dyDescent="0.25">
      <c r="A44" s="110"/>
      <c r="B44" s="110"/>
      <c r="C44" s="110"/>
      <c r="D44" s="110"/>
      <c r="E44" s="34"/>
      <c r="F44" s="47"/>
      <c r="G44" s="39">
        <v>0</v>
      </c>
      <c r="H44" s="25"/>
      <c r="I44" s="29">
        <f t="shared" si="10"/>
        <v>0</v>
      </c>
    </row>
    <row r="45" spans="1:9" s="28" customFormat="1" ht="7.05" customHeight="1" x14ac:dyDescent="0.25">
      <c r="A45" s="70"/>
      <c r="B45" s="70"/>
      <c r="C45" s="70"/>
      <c r="D45" s="70"/>
      <c r="E45" s="24"/>
      <c r="F45" s="25"/>
      <c r="G45" s="26"/>
      <c r="H45" s="25"/>
      <c r="I45" s="27"/>
    </row>
    <row r="46" spans="1:9" s="28" customFormat="1" ht="10.199999999999999" x14ac:dyDescent="0.25">
      <c r="A46" s="113" t="s">
        <v>79</v>
      </c>
      <c r="B46" s="113"/>
      <c r="C46" s="113"/>
      <c r="D46" s="113"/>
      <c r="E46" s="113"/>
      <c r="F46" s="113"/>
      <c r="G46" s="113"/>
      <c r="H46" s="113"/>
      <c r="I46" s="113"/>
    </row>
    <row r="47" spans="1:9" s="28" customFormat="1" ht="9" customHeight="1" x14ac:dyDescent="0.25">
      <c r="A47" s="111" t="s">
        <v>187</v>
      </c>
      <c r="B47" s="111"/>
      <c r="C47" s="111"/>
      <c r="D47" s="111"/>
      <c r="E47" s="34"/>
      <c r="F47" s="25" t="s">
        <v>17</v>
      </c>
      <c r="G47" s="26">
        <v>15200</v>
      </c>
      <c r="H47" s="25"/>
      <c r="I47" s="29">
        <f>E47*G47</f>
        <v>0</v>
      </c>
    </row>
    <row r="48" spans="1:9" s="28" customFormat="1" ht="9" customHeight="1" x14ac:dyDescent="0.25">
      <c r="A48" s="111" t="s">
        <v>186</v>
      </c>
      <c r="B48" s="111"/>
      <c r="C48" s="111"/>
      <c r="D48" s="111"/>
      <c r="E48" s="34"/>
      <c r="F48" s="25" t="s">
        <v>17</v>
      </c>
      <c r="G48" s="26">
        <v>5225</v>
      </c>
      <c r="H48" s="25"/>
      <c r="I48" s="29">
        <f t="shared" ref="I48:I56" si="12">E48*G48</f>
        <v>0</v>
      </c>
    </row>
    <row r="49" spans="1:9" s="28" customFormat="1" ht="9" customHeight="1" x14ac:dyDescent="0.25">
      <c r="A49" s="111" t="s">
        <v>185</v>
      </c>
      <c r="B49" s="111"/>
      <c r="C49" s="111"/>
      <c r="D49" s="111"/>
      <c r="E49" s="34"/>
      <c r="F49" s="25" t="s">
        <v>17</v>
      </c>
      <c r="G49" s="26">
        <v>6500</v>
      </c>
      <c r="H49" s="25"/>
      <c r="I49" s="29">
        <f t="shared" si="12"/>
        <v>0</v>
      </c>
    </row>
    <row r="50" spans="1:9" s="28" customFormat="1" ht="9" customHeight="1" x14ac:dyDescent="0.25">
      <c r="A50" s="111" t="s">
        <v>184</v>
      </c>
      <c r="B50" s="111"/>
      <c r="C50" s="111"/>
      <c r="D50" s="111"/>
      <c r="E50" s="34"/>
      <c r="F50" s="25" t="s">
        <v>17</v>
      </c>
      <c r="G50" s="26">
        <v>6500</v>
      </c>
      <c r="H50" s="25"/>
      <c r="I50" s="29">
        <f t="shared" si="12"/>
        <v>0</v>
      </c>
    </row>
    <row r="51" spans="1:9" s="28" customFormat="1" ht="9" customHeight="1" x14ac:dyDescent="0.25">
      <c r="A51" s="111" t="s">
        <v>183</v>
      </c>
      <c r="B51" s="111"/>
      <c r="C51" s="111"/>
      <c r="D51" s="111"/>
      <c r="E51" s="34"/>
      <c r="F51" s="25" t="s">
        <v>17</v>
      </c>
      <c r="G51" s="26">
        <v>6000</v>
      </c>
      <c r="H51" s="25"/>
      <c r="I51" s="29">
        <f t="shared" si="12"/>
        <v>0</v>
      </c>
    </row>
    <row r="52" spans="1:9" s="28" customFormat="1" ht="9" customHeight="1" x14ac:dyDescent="0.25">
      <c r="A52" s="111" t="s">
        <v>182</v>
      </c>
      <c r="B52" s="111"/>
      <c r="C52" s="111"/>
      <c r="D52" s="111"/>
      <c r="E52" s="34"/>
      <c r="F52" s="25" t="s">
        <v>17</v>
      </c>
      <c r="G52" s="26">
        <v>4500</v>
      </c>
      <c r="H52" s="25"/>
      <c r="I52" s="29">
        <f t="shared" si="12"/>
        <v>0</v>
      </c>
    </row>
    <row r="53" spans="1:9" s="28" customFormat="1" ht="9" customHeight="1" x14ac:dyDescent="0.25">
      <c r="A53" s="111" t="s">
        <v>180</v>
      </c>
      <c r="B53" s="111"/>
      <c r="C53" s="111"/>
      <c r="D53" s="111"/>
      <c r="E53" s="34"/>
      <c r="F53" s="25" t="s">
        <v>17</v>
      </c>
      <c r="G53" s="26">
        <v>3000</v>
      </c>
      <c r="H53" s="25"/>
      <c r="I53" s="29">
        <f t="shared" si="12"/>
        <v>0</v>
      </c>
    </row>
    <row r="54" spans="1:9" s="28" customFormat="1" ht="9" customHeight="1" x14ac:dyDescent="0.25">
      <c r="A54" s="111" t="s">
        <v>81</v>
      </c>
      <c r="B54" s="111"/>
      <c r="C54" s="111"/>
      <c r="D54" s="111"/>
      <c r="E54" s="34"/>
      <c r="F54" s="25" t="s">
        <v>17</v>
      </c>
      <c r="G54" s="26">
        <v>7000</v>
      </c>
      <c r="H54" s="25"/>
      <c r="I54" s="29">
        <f t="shared" si="12"/>
        <v>0</v>
      </c>
    </row>
    <row r="55" spans="1:9" s="28" customFormat="1" ht="9" customHeight="1" x14ac:dyDescent="0.25">
      <c r="A55" s="111" t="s">
        <v>181</v>
      </c>
      <c r="B55" s="111"/>
      <c r="C55" s="111"/>
      <c r="D55" s="111"/>
      <c r="E55" s="34"/>
      <c r="F55" s="25" t="s">
        <v>17</v>
      </c>
      <c r="G55" s="26">
        <v>1550</v>
      </c>
      <c r="H55" s="25"/>
      <c r="I55" s="29">
        <f t="shared" si="12"/>
        <v>0</v>
      </c>
    </row>
    <row r="56" spans="1:9" s="28" customFormat="1" ht="9" customHeight="1" x14ac:dyDescent="0.25">
      <c r="A56" s="111" t="s">
        <v>82</v>
      </c>
      <c r="B56" s="111"/>
      <c r="C56" s="111"/>
      <c r="D56" s="111"/>
      <c r="E56" s="34"/>
      <c r="F56" s="25" t="s">
        <v>17</v>
      </c>
      <c r="G56" s="26">
        <v>1000</v>
      </c>
      <c r="H56" s="25"/>
      <c r="I56" s="29">
        <f t="shared" si="12"/>
        <v>0</v>
      </c>
    </row>
    <row r="57" spans="1:9" s="28" customFormat="1" ht="9" customHeight="1" x14ac:dyDescent="0.25">
      <c r="A57" s="111" t="s">
        <v>31</v>
      </c>
      <c r="B57" s="111"/>
      <c r="C57" s="111"/>
      <c r="D57" s="111"/>
      <c r="E57" s="34"/>
      <c r="F57" s="25" t="s">
        <v>179</v>
      </c>
      <c r="G57" s="26">
        <v>530</v>
      </c>
      <c r="H57" s="25"/>
      <c r="I57" s="29">
        <f t="shared" ref="I57" si="13">E57*G57</f>
        <v>0</v>
      </c>
    </row>
    <row r="58" spans="1:9" s="28" customFormat="1" ht="9" customHeight="1" x14ac:dyDescent="0.25">
      <c r="A58" s="110"/>
      <c r="B58" s="110"/>
      <c r="C58" s="110"/>
      <c r="D58" s="110"/>
      <c r="E58" s="34"/>
      <c r="F58" s="47"/>
      <c r="G58" s="39">
        <v>0</v>
      </c>
      <c r="H58" s="25"/>
      <c r="I58" s="29">
        <f>E58*G58</f>
        <v>0</v>
      </c>
    </row>
    <row r="59" spans="1:9" s="28" customFormat="1" ht="9" customHeight="1" x14ac:dyDescent="0.25">
      <c r="A59" s="110"/>
      <c r="B59" s="110"/>
      <c r="C59" s="110"/>
      <c r="D59" s="110"/>
      <c r="E59" s="34"/>
      <c r="F59" s="47"/>
      <c r="G59" s="39">
        <v>0</v>
      </c>
      <c r="H59" s="25"/>
      <c r="I59" s="29">
        <f>E59*G59</f>
        <v>0</v>
      </c>
    </row>
    <row r="60" spans="1:9" s="28" customFormat="1" ht="9" customHeight="1" x14ac:dyDescent="0.25">
      <c r="A60" s="110"/>
      <c r="B60" s="110"/>
      <c r="C60" s="110"/>
      <c r="D60" s="110"/>
      <c r="E60" s="34"/>
      <c r="F60" s="47"/>
      <c r="G60" s="39">
        <v>0</v>
      </c>
      <c r="H60" s="25"/>
      <c r="I60" s="29">
        <f>E60*G60</f>
        <v>0</v>
      </c>
    </row>
    <row r="61" spans="1:9" s="28" customFormat="1" ht="7.05" customHeight="1" x14ac:dyDescent="0.25">
      <c r="A61" s="72"/>
      <c r="B61" s="72"/>
      <c r="C61" s="72"/>
      <c r="D61" s="72"/>
      <c r="E61" s="24"/>
      <c r="F61" s="25"/>
      <c r="G61" s="26"/>
      <c r="H61" s="25"/>
      <c r="I61" s="27"/>
    </row>
    <row r="62" spans="1:9" s="28" customFormat="1" ht="10.199999999999999" x14ac:dyDescent="0.25">
      <c r="A62" s="113" t="s">
        <v>80</v>
      </c>
      <c r="B62" s="113"/>
      <c r="C62" s="113"/>
      <c r="D62" s="113"/>
      <c r="E62" s="113"/>
      <c r="F62" s="113"/>
      <c r="G62" s="113"/>
      <c r="H62" s="113"/>
      <c r="I62" s="113"/>
    </row>
    <row r="63" spans="1:9" s="28" customFormat="1" ht="9" customHeight="1" x14ac:dyDescent="0.25">
      <c r="A63" s="111" t="s">
        <v>189</v>
      </c>
      <c r="B63" s="111"/>
      <c r="C63" s="111"/>
      <c r="D63" s="111"/>
      <c r="E63" s="34"/>
      <c r="F63" s="25" t="s">
        <v>15</v>
      </c>
      <c r="G63" s="26">
        <v>25</v>
      </c>
      <c r="H63" s="25"/>
      <c r="I63" s="29">
        <f t="shared" ref="I63:I71" si="14">E63*G63</f>
        <v>0</v>
      </c>
    </row>
    <row r="64" spans="1:9" s="28" customFormat="1" ht="9" customHeight="1" x14ac:dyDescent="0.25">
      <c r="A64" s="111" t="s">
        <v>190</v>
      </c>
      <c r="B64" s="111"/>
      <c r="C64" s="111"/>
      <c r="D64" s="111"/>
      <c r="E64" s="34"/>
      <c r="F64" s="25" t="s">
        <v>17</v>
      </c>
      <c r="G64" s="26">
        <v>500</v>
      </c>
      <c r="H64" s="25"/>
      <c r="I64" s="29">
        <f t="shared" si="14"/>
        <v>0</v>
      </c>
    </row>
    <row r="65" spans="1:9" s="28" customFormat="1" ht="9" customHeight="1" x14ac:dyDescent="0.25">
      <c r="A65" s="111" t="s">
        <v>33</v>
      </c>
      <c r="B65" s="111"/>
      <c r="C65" s="111"/>
      <c r="D65" s="111"/>
      <c r="E65" s="34"/>
      <c r="F65" s="25" t="s">
        <v>15</v>
      </c>
      <c r="G65" s="26">
        <v>12</v>
      </c>
      <c r="H65" s="25"/>
      <c r="I65" s="29">
        <f t="shared" si="14"/>
        <v>0</v>
      </c>
    </row>
    <row r="66" spans="1:9" s="28" customFormat="1" ht="9" customHeight="1" x14ac:dyDescent="0.25">
      <c r="A66" s="111" t="s">
        <v>191</v>
      </c>
      <c r="B66" s="111"/>
      <c r="C66" s="111"/>
      <c r="D66" s="111"/>
      <c r="E66" s="34"/>
      <c r="F66" s="25" t="s">
        <v>17</v>
      </c>
      <c r="G66" s="26">
        <v>3500</v>
      </c>
      <c r="H66" s="25"/>
      <c r="I66" s="29">
        <f t="shared" si="14"/>
        <v>0</v>
      </c>
    </row>
    <row r="67" spans="1:9" s="28" customFormat="1" ht="9" customHeight="1" x14ac:dyDescent="0.25">
      <c r="A67" s="111" t="s">
        <v>192</v>
      </c>
      <c r="B67" s="111"/>
      <c r="C67" s="111"/>
      <c r="D67" s="111"/>
      <c r="E67" s="34"/>
      <c r="F67" s="25" t="s">
        <v>17</v>
      </c>
      <c r="G67" s="26">
        <v>1800</v>
      </c>
      <c r="H67" s="25"/>
      <c r="I67" s="29">
        <f t="shared" si="14"/>
        <v>0</v>
      </c>
    </row>
    <row r="68" spans="1:9" s="28" customFormat="1" ht="9" customHeight="1" x14ac:dyDescent="0.25">
      <c r="A68" s="111" t="s">
        <v>32</v>
      </c>
      <c r="B68" s="111"/>
      <c r="C68" s="111"/>
      <c r="D68" s="111"/>
      <c r="E68" s="34"/>
      <c r="F68" s="25" t="s">
        <v>15</v>
      </c>
      <c r="G68" s="26">
        <v>13</v>
      </c>
      <c r="H68" s="25"/>
      <c r="I68" s="29">
        <f t="shared" si="14"/>
        <v>0</v>
      </c>
    </row>
    <row r="69" spans="1:9" s="28" customFormat="1" ht="9" customHeight="1" x14ac:dyDescent="0.25">
      <c r="A69" s="110"/>
      <c r="B69" s="110"/>
      <c r="C69" s="110"/>
      <c r="D69" s="110"/>
      <c r="E69" s="34"/>
      <c r="F69" s="47"/>
      <c r="G69" s="39">
        <v>0</v>
      </c>
      <c r="H69" s="25"/>
      <c r="I69" s="29">
        <f t="shared" si="14"/>
        <v>0</v>
      </c>
    </row>
    <row r="70" spans="1:9" s="28" customFormat="1" ht="9" customHeight="1" x14ac:dyDescent="0.25">
      <c r="A70" s="110"/>
      <c r="B70" s="110"/>
      <c r="C70" s="110"/>
      <c r="D70" s="110"/>
      <c r="E70" s="34"/>
      <c r="F70" s="47"/>
      <c r="G70" s="39">
        <v>0</v>
      </c>
      <c r="H70" s="25"/>
      <c r="I70" s="29">
        <f t="shared" si="14"/>
        <v>0</v>
      </c>
    </row>
    <row r="71" spans="1:9" s="28" customFormat="1" ht="9" customHeight="1" x14ac:dyDescent="0.25">
      <c r="A71" s="110"/>
      <c r="B71" s="110"/>
      <c r="C71" s="110"/>
      <c r="D71" s="110"/>
      <c r="E71" s="34"/>
      <c r="F71" s="47"/>
      <c r="G71" s="39">
        <v>0</v>
      </c>
      <c r="H71" s="25"/>
      <c r="I71" s="29">
        <f t="shared" si="14"/>
        <v>0</v>
      </c>
    </row>
    <row r="72" spans="1:9" s="28" customFormat="1" ht="7.05" customHeight="1" x14ac:dyDescent="0.25">
      <c r="A72" s="111"/>
      <c r="B72" s="111"/>
      <c r="C72" s="111"/>
      <c r="D72" s="111"/>
      <c r="E72" s="24"/>
      <c r="F72" s="25"/>
      <c r="G72" s="26"/>
      <c r="H72" s="25"/>
      <c r="I72" s="27"/>
    </row>
    <row r="73" spans="1:9" s="28" customFormat="1" ht="10.199999999999999" x14ac:dyDescent="0.25">
      <c r="A73" s="113" t="s">
        <v>66</v>
      </c>
      <c r="B73" s="113"/>
      <c r="C73" s="113"/>
      <c r="D73" s="113"/>
      <c r="E73" s="113"/>
      <c r="F73" s="113"/>
      <c r="G73" s="113"/>
      <c r="H73" s="113"/>
      <c r="I73" s="113"/>
    </row>
    <row r="74" spans="1:9" s="28" customFormat="1" ht="9" customHeight="1" x14ac:dyDescent="0.25">
      <c r="A74" s="111" t="s">
        <v>193</v>
      </c>
      <c r="B74" s="111"/>
      <c r="C74" s="111"/>
      <c r="D74" s="111"/>
      <c r="E74" s="34"/>
      <c r="F74" s="25" t="s">
        <v>7</v>
      </c>
      <c r="G74" s="26">
        <v>152</v>
      </c>
      <c r="H74" s="25"/>
      <c r="I74" s="29">
        <f t="shared" ref="I74:I80" si="15">E74*G74</f>
        <v>0</v>
      </c>
    </row>
    <row r="75" spans="1:9" s="28" customFormat="1" ht="9" customHeight="1" x14ac:dyDescent="0.25">
      <c r="A75" s="111" t="s">
        <v>194</v>
      </c>
      <c r="B75" s="111"/>
      <c r="C75" s="111"/>
      <c r="D75" s="111"/>
      <c r="E75" s="34"/>
      <c r="F75" s="25" t="s">
        <v>7</v>
      </c>
      <c r="G75" s="26">
        <v>285</v>
      </c>
      <c r="H75" s="25"/>
      <c r="I75" s="29">
        <f t="shared" si="15"/>
        <v>0</v>
      </c>
    </row>
    <row r="76" spans="1:9" s="28" customFormat="1" ht="9" customHeight="1" x14ac:dyDescent="0.25">
      <c r="A76" s="111" t="s">
        <v>34</v>
      </c>
      <c r="B76" s="111"/>
      <c r="C76" s="111"/>
      <c r="D76" s="111"/>
      <c r="E76" s="34"/>
      <c r="F76" s="25" t="s">
        <v>17</v>
      </c>
      <c r="G76" s="26">
        <v>2500</v>
      </c>
      <c r="H76" s="25"/>
      <c r="I76" s="29">
        <f t="shared" si="15"/>
        <v>0</v>
      </c>
    </row>
    <row r="77" spans="1:9" s="28" customFormat="1" ht="9" customHeight="1" x14ac:dyDescent="0.25">
      <c r="A77" s="111" t="s">
        <v>35</v>
      </c>
      <c r="B77" s="111"/>
      <c r="C77" s="111"/>
      <c r="D77" s="111"/>
      <c r="E77" s="34"/>
      <c r="F77" s="25" t="s">
        <v>17</v>
      </c>
      <c r="G77" s="26">
        <v>15000</v>
      </c>
      <c r="H77" s="25"/>
      <c r="I77" s="29">
        <f t="shared" si="15"/>
        <v>0</v>
      </c>
    </row>
    <row r="78" spans="1:9" s="28" customFormat="1" ht="9" customHeight="1" x14ac:dyDescent="0.25">
      <c r="A78" s="110"/>
      <c r="B78" s="110"/>
      <c r="C78" s="110"/>
      <c r="D78" s="110"/>
      <c r="E78" s="34"/>
      <c r="F78" s="47"/>
      <c r="G78" s="39">
        <v>0</v>
      </c>
      <c r="H78" s="25"/>
      <c r="I78" s="29">
        <f t="shared" si="15"/>
        <v>0</v>
      </c>
    </row>
    <row r="79" spans="1:9" s="28" customFormat="1" ht="9" customHeight="1" x14ac:dyDescent="0.25">
      <c r="A79" s="110"/>
      <c r="B79" s="110"/>
      <c r="C79" s="110"/>
      <c r="D79" s="110"/>
      <c r="E79" s="34"/>
      <c r="F79" s="47"/>
      <c r="G79" s="39">
        <v>0</v>
      </c>
      <c r="H79" s="25"/>
      <c r="I79" s="29">
        <f t="shared" si="15"/>
        <v>0</v>
      </c>
    </row>
    <row r="80" spans="1:9" s="28" customFormat="1" ht="9" customHeight="1" x14ac:dyDescent="0.25">
      <c r="A80" s="110"/>
      <c r="B80" s="110"/>
      <c r="C80" s="110"/>
      <c r="D80" s="110"/>
      <c r="E80" s="34"/>
      <c r="F80" s="47"/>
      <c r="G80" s="39">
        <v>0</v>
      </c>
      <c r="H80" s="25"/>
      <c r="I80" s="29">
        <f t="shared" si="15"/>
        <v>0</v>
      </c>
    </row>
    <row r="81" spans="1:9" s="28" customFormat="1" ht="5.0999999999999996" customHeight="1" x14ac:dyDescent="0.25">
      <c r="A81" s="70"/>
      <c r="B81" s="70"/>
      <c r="C81" s="70"/>
      <c r="D81" s="70"/>
      <c r="E81" s="24"/>
      <c r="F81" s="25"/>
      <c r="G81" s="26"/>
      <c r="H81" s="25"/>
      <c r="I81" s="54"/>
    </row>
    <row r="82" spans="1:9" s="36" customFormat="1" ht="15" customHeight="1" thickBot="1" x14ac:dyDescent="0.3">
      <c r="A82" s="112" t="s">
        <v>36</v>
      </c>
      <c r="B82" s="112"/>
      <c r="C82" s="112"/>
      <c r="D82" s="112"/>
      <c r="E82" s="112"/>
      <c r="F82" s="112"/>
      <c r="G82" s="112"/>
      <c r="H82" s="112"/>
      <c r="I82" s="79">
        <f>SUM(I5:I81)</f>
        <v>0</v>
      </c>
    </row>
    <row r="83" spans="1:9" s="36" customFormat="1" ht="10.8" thickTop="1" x14ac:dyDescent="0.25">
      <c r="A83" s="123"/>
      <c r="B83" s="123"/>
      <c r="C83" s="123"/>
      <c r="D83" s="123"/>
      <c r="E83" s="123"/>
      <c r="F83" s="123"/>
      <c r="G83" s="123"/>
      <c r="H83" s="123"/>
      <c r="I83" s="45"/>
    </row>
    <row r="84" spans="1:9" s="36" customFormat="1" ht="9" customHeight="1" x14ac:dyDescent="0.25">
      <c r="A84" s="69"/>
      <c r="B84" s="69"/>
      <c r="C84" s="69"/>
      <c r="D84" s="69"/>
      <c r="E84" s="69"/>
      <c r="F84" s="69"/>
      <c r="G84" s="69"/>
      <c r="H84" s="69"/>
      <c r="I84" s="38"/>
    </row>
    <row r="85" spans="1:9" s="36" customFormat="1" ht="9" customHeight="1" x14ac:dyDescent="0.25">
      <c r="A85" s="69"/>
      <c r="B85" s="69"/>
      <c r="C85" s="69"/>
      <c r="D85" s="69"/>
      <c r="E85" s="69"/>
      <c r="F85" s="69"/>
      <c r="G85" s="69"/>
      <c r="H85" s="69"/>
      <c r="I85" s="38"/>
    </row>
    <row r="86" spans="1:9" s="36" customFormat="1" ht="9" customHeight="1" x14ac:dyDescent="0.25">
      <c r="A86" s="69"/>
      <c r="B86" s="69"/>
      <c r="C86" s="69"/>
      <c r="D86" s="69"/>
      <c r="E86" s="69"/>
      <c r="F86" s="69"/>
      <c r="G86" s="69"/>
      <c r="H86" s="69"/>
      <c r="I86" s="38"/>
    </row>
    <row r="87" spans="1:9" s="36" customFormat="1" ht="9" customHeight="1" x14ac:dyDescent="0.25">
      <c r="A87" s="69"/>
      <c r="B87" s="69"/>
      <c r="C87" s="69"/>
      <c r="D87" s="69"/>
      <c r="E87" s="69"/>
      <c r="F87" s="69"/>
      <c r="G87" s="69"/>
      <c r="H87" s="69"/>
      <c r="I87" s="38"/>
    </row>
    <row r="88" spans="1:9" s="36" customFormat="1" ht="9" customHeight="1" x14ac:dyDescent="0.25">
      <c r="A88" s="69"/>
      <c r="B88" s="69"/>
      <c r="C88" s="69"/>
      <c r="D88" s="69"/>
      <c r="E88" s="69"/>
      <c r="F88" s="69"/>
      <c r="G88" s="69"/>
      <c r="H88" s="69"/>
      <c r="I88" s="38"/>
    </row>
    <row r="89" spans="1:9" s="36" customFormat="1" ht="9" customHeight="1" x14ac:dyDescent="0.25">
      <c r="A89" s="69"/>
      <c r="B89" s="69"/>
      <c r="C89" s="69"/>
      <c r="D89" s="69"/>
      <c r="E89" s="69"/>
      <c r="F89" s="69"/>
      <c r="G89" s="69"/>
      <c r="H89" s="69"/>
      <c r="I89" s="38"/>
    </row>
  </sheetData>
  <sheetProtection algorithmName="SHA-512" hashValue="TQVkP2iRQCD5m+PLQvqlKUTKSy54oYkGy10/s9FcIJGDWxC7n0LYSW8sr/4Dl4mc9JNnuBXYqbQNvlTuiiDFeA==" saltValue="KrhsOzI+OT47GrUHwYe5kg==" spinCount="100000" sheet="1" selectLockedCells="1"/>
  <mergeCells count="79">
    <mergeCell ref="A70:D70"/>
    <mergeCell ref="A79:D79"/>
    <mergeCell ref="A71:D71"/>
    <mergeCell ref="A72:D72"/>
    <mergeCell ref="A28:D28"/>
    <mergeCell ref="A73:I73"/>
    <mergeCell ref="A65:D65"/>
    <mergeCell ref="A66:D66"/>
    <mergeCell ref="A67:D67"/>
    <mergeCell ref="A64:D64"/>
    <mergeCell ref="A63:D63"/>
    <mergeCell ref="A69:D69"/>
    <mergeCell ref="A59:D59"/>
    <mergeCell ref="A58:D58"/>
    <mergeCell ref="A54:D54"/>
    <mergeCell ref="A55:D55"/>
    <mergeCell ref="A82:H82"/>
    <mergeCell ref="A80:D80"/>
    <mergeCell ref="A74:D74"/>
    <mergeCell ref="A76:D76"/>
    <mergeCell ref="A77:D77"/>
    <mergeCell ref="A78:D78"/>
    <mergeCell ref="A75:D75"/>
    <mergeCell ref="A21:D21"/>
    <mergeCell ref="A16:D16"/>
    <mergeCell ref="A17:D17"/>
    <mergeCell ref="A46:I46"/>
    <mergeCell ref="A18:D18"/>
    <mergeCell ref="A19:D19"/>
    <mergeCell ref="A20:D20"/>
    <mergeCell ref="A29:D29"/>
    <mergeCell ref="A43:D43"/>
    <mergeCell ref="A31:D31"/>
    <mergeCell ref="A56:D56"/>
    <mergeCell ref="A57:D57"/>
    <mergeCell ref="A33:D33"/>
    <mergeCell ref="B1:D1"/>
    <mergeCell ref="F1:G1"/>
    <mergeCell ref="A7:D7"/>
    <mergeCell ref="A8:D8"/>
    <mergeCell ref="A5:I5"/>
    <mergeCell ref="A2:I2"/>
    <mergeCell ref="A4:I4"/>
    <mergeCell ref="A6:D6"/>
    <mergeCell ref="A9:D9"/>
    <mergeCell ref="A10:D10"/>
    <mergeCell ref="A11:D11"/>
    <mergeCell ref="A14:D14"/>
    <mergeCell ref="A15:D15"/>
    <mergeCell ref="A12:D12"/>
    <mergeCell ref="A13:D13"/>
    <mergeCell ref="A83:H83"/>
    <mergeCell ref="A39:D39"/>
    <mergeCell ref="A30:D30"/>
    <mergeCell ref="A44:D44"/>
    <mergeCell ref="A38:D38"/>
    <mergeCell ref="A41:D41"/>
    <mergeCell ref="A37:D37"/>
    <mergeCell ref="A49:D49"/>
    <mergeCell ref="A35:D35"/>
    <mergeCell ref="A36:D36"/>
    <mergeCell ref="A60:D60"/>
    <mergeCell ref="A68:D68"/>
    <mergeCell ref="A62:I62"/>
    <mergeCell ref="A47:D47"/>
    <mergeCell ref="A48:D48"/>
    <mergeCell ref="A50:D50"/>
    <mergeCell ref="A23:I23"/>
    <mergeCell ref="A32:I32"/>
    <mergeCell ref="A53:D53"/>
    <mergeCell ref="A34:D34"/>
    <mergeCell ref="A27:D27"/>
    <mergeCell ref="A42:D42"/>
    <mergeCell ref="A40:D40"/>
    <mergeCell ref="A24:D24"/>
    <mergeCell ref="A25:D25"/>
    <mergeCell ref="A26:D26"/>
    <mergeCell ref="A51:D51"/>
    <mergeCell ref="A52:D52"/>
  </mergeCells>
  <printOptions horizontalCentered="1"/>
  <pageMargins left="0.25" right="0.25" top="0.75" bottom="0.375" header="0.125" footer="0.125"/>
  <pageSetup scale="99" orientation="portrait" r:id="rId1"/>
  <headerFooter alignWithMargins="0">
    <oddHeader>&amp;L&amp;"Times New Roman,Bold"&amp;9EXHIBIT "A"
PRIVATE IMPROVEMENTS ONLY&amp;C
&amp;R&amp;"Times New Roman,Bold"&amp;8Page 4 of 6</oddHeader>
    <oddFooter>&amp;L&amp;"Times New Roman,Regular"&amp;7Revised: 1 / 2022&amp;R&amp;"Times New Roman,Regular"&amp;7&amp;Z&amp;F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4"/>
  <sheetViews>
    <sheetView view="pageBreakPreview" zoomScale="140" zoomScaleNormal="100" zoomScaleSheetLayoutView="140" workbookViewId="0">
      <selection activeCell="A4" sqref="B4:D4"/>
    </sheetView>
  </sheetViews>
  <sheetFormatPr defaultColWidth="9.109375" defaultRowHeight="13.2" x14ac:dyDescent="0.25"/>
  <cols>
    <col min="1" max="1" width="11.6640625" style="2" customWidth="1"/>
    <col min="2" max="2" width="11.6640625" style="30" customWidth="1"/>
    <col min="3" max="3" width="8.6640625" style="31" customWidth="1"/>
    <col min="4" max="4" width="11.6640625" style="30" customWidth="1"/>
    <col min="5" max="5" width="8.6640625" style="31" customWidth="1"/>
    <col min="6" max="6" width="11.6640625" style="30" customWidth="1"/>
    <col min="7" max="7" width="11.6640625" style="32" customWidth="1"/>
    <col min="8" max="8" width="8.6640625" style="30" customWidth="1"/>
    <col min="9" max="9" width="12.6640625" style="33" customWidth="1"/>
    <col min="10" max="18" width="8.6640625" style="12" customWidth="1"/>
    <col min="19" max="16384" width="9.109375" style="12"/>
  </cols>
  <sheetData>
    <row r="1" spans="1:18" s="11" customFormat="1" ht="15" customHeight="1" x14ac:dyDescent="0.25">
      <c r="A1" s="8" t="s">
        <v>2</v>
      </c>
      <c r="B1" s="121" t="str">
        <f>'Title (1of6)'!B4</f>
        <v>PEN##-####</v>
      </c>
      <c r="C1" s="121"/>
      <c r="D1" s="121"/>
      <c r="E1" s="46" t="s">
        <v>59</v>
      </c>
      <c r="F1" s="120" t="str">
        <f>'Title (1of6)'!F4</f>
        <v>TR OR PM#####</v>
      </c>
      <c r="G1" s="120"/>
      <c r="H1" s="9" t="s">
        <v>56</v>
      </c>
      <c r="I1" s="10">
        <f>'Title (1of6)'!I4</f>
        <v>44562</v>
      </c>
    </row>
    <row r="2" spans="1:18" ht="25.05" customHeight="1" x14ac:dyDescent="0.25">
      <c r="A2" s="117" t="s">
        <v>109</v>
      </c>
      <c r="B2" s="117"/>
      <c r="C2" s="117"/>
      <c r="D2" s="117"/>
      <c r="E2" s="117"/>
      <c r="F2" s="117"/>
      <c r="G2" s="117"/>
      <c r="H2" s="117"/>
      <c r="I2" s="117"/>
    </row>
    <row r="3" spans="1:18" s="21" customFormat="1" ht="15" customHeight="1" thickBot="1" x14ac:dyDescent="0.3">
      <c r="A3" s="13" t="s">
        <v>14</v>
      </c>
      <c r="B3" s="14"/>
      <c r="C3" s="15"/>
      <c r="D3" s="14"/>
      <c r="E3" s="16" t="s">
        <v>8</v>
      </c>
      <c r="F3" s="14" t="s">
        <v>0</v>
      </c>
      <c r="G3" s="17" t="s">
        <v>9</v>
      </c>
      <c r="H3" s="18"/>
      <c r="I3" s="19" t="s">
        <v>10</v>
      </c>
      <c r="J3" s="20"/>
      <c r="K3" s="20"/>
      <c r="L3" s="20"/>
      <c r="M3" s="20"/>
      <c r="N3" s="20"/>
      <c r="O3" s="20"/>
      <c r="P3" s="20"/>
      <c r="Q3" s="20"/>
      <c r="R3" s="20"/>
    </row>
    <row r="4" spans="1:18" s="22" customFormat="1" ht="5.0999999999999996" customHeight="1" thickTop="1" x14ac:dyDescent="0.25">
      <c r="A4" s="118"/>
      <c r="B4" s="118"/>
      <c r="C4" s="118"/>
      <c r="D4" s="118"/>
      <c r="E4" s="118"/>
      <c r="F4" s="118"/>
      <c r="G4" s="118"/>
      <c r="H4" s="118"/>
      <c r="I4" s="118"/>
      <c r="J4" s="12"/>
      <c r="K4" s="12"/>
      <c r="L4" s="12"/>
      <c r="M4" s="12"/>
      <c r="N4" s="12"/>
      <c r="O4" s="12"/>
      <c r="P4" s="12"/>
      <c r="Q4" s="12"/>
      <c r="R4" s="12"/>
    </row>
    <row r="5" spans="1:18" s="28" customFormat="1" ht="10.199999999999999" x14ac:dyDescent="0.25">
      <c r="A5" s="113" t="s">
        <v>93</v>
      </c>
      <c r="B5" s="113"/>
      <c r="C5" s="113"/>
      <c r="D5" s="113"/>
      <c r="E5" s="113"/>
      <c r="F5" s="113"/>
      <c r="G5" s="113"/>
      <c r="H5" s="113"/>
      <c r="I5" s="113"/>
    </row>
    <row r="6" spans="1:18" s="28" customFormat="1" ht="9" customHeight="1" x14ac:dyDescent="0.25">
      <c r="A6" s="111" t="s">
        <v>209</v>
      </c>
      <c r="B6" s="111"/>
      <c r="C6" s="111"/>
      <c r="D6" s="111"/>
      <c r="E6" s="34"/>
      <c r="F6" s="25" t="s">
        <v>16</v>
      </c>
      <c r="G6" s="26">
        <v>35</v>
      </c>
      <c r="H6" s="25"/>
      <c r="I6" s="29">
        <f>E6*G6</f>
        <v>0</v>
      </c>
    </row>
    <row r="7" spans="1:18" s="28" customFormat="1" ht="9" customHeight="1" x14ac:dyDescent="0.25">
      <c r="A7" s="111" t="s">
        <v>210</v>
      </c>
      <c r="B7" s="111"/>
      <c r="C7" s="111"/>
      <c r="D7" s="111"/>
      <c r="E7" s="34"/>
      <c r="F7" s="25" t="s">
        <v>16</v>
      </c>
      <c r="G7" s="26">
        <v>50</v>
      </c>
      <c r="H7" s="25"/>
      <c r="I7" s="29">
        <f t="shared" ref="I7:I44" si="0">E7*G7</f>
        <v>0</v>
      </c>
    </row>
    <row r="8" spans="1:18" s="28" customFormat="1" ht="9" customHeight="1" x14ac:dyDescent="0.25">
      <c r="A8" s="111" t="s">
        <v>211</v>
      </c>
      <c r="B8" s="111"/>
      <c r="C8" s="111"/>
      <c r="D8" s="111"/>
      <c r="E8" s="34"/>
      <c r="F8" s="25" t="s">
        <v>16</v>
      </c>
      <c r="G8" s="26">
        <v>65</v>
      </c>
      <c r="H8" s="25"/>
      <c r="I8" s="29">
        <f>E8*G8</f>
        <v>0</v>
      </c>
    </row>
    <row r="9" spans="1:18" s="28" customFormat="1" ht="9" customHeight="1" x14ac:dyDescent="0.25">
      <c r="A9" s="111" t="s">
        <v>212</v>
      </c>
      <c r="B9" s="111"/>
      <c r="C9" s="111"/>
      <c r="D9" s="111"/>
      <c r="E9" s="34"/>
      <c r="F9" s="25" t="s">
        <v>16</v>
      </c>
      <c r="G9" s="26">
        <v>75</v>
      </c>
      <c r="H9" s="25"/>
      <c r="I9" s="29">
        <f t="shared" si="0"/>
        <v>0</v>
      </c>
    </row>
    <row r="10" spans="1:18" s="28" customFormat="1" ht="9" customHeight="1" x14ac:dyDescent="0.25">
      <c r="A10" s="111" t="s">
        <v>213</v>
      </c>
      <c r="B10" s="111"/>
      <c r="C10" s="111"/>
      <c r="D10" s="111"/>
      <c r="E10" s="34"/>
      <c r="F10" s="25" t="s">
        <v>16</v>
      </c>
      <c r="G10" s="26">
        <v>85</v>
      </c>
      <c r="H10" s="25"/>
      <c r="I10" s="29">
        <f t="shared" si="0"/>
        <v>0</v>
      </c>
    </row>
    <row r="11" spans="1:18" s="28" customFormat="1" ht="9" customHeight="1" x14ac:dyDescent="0.25">
      <c r="A11" s="111" t="s">
        <v>214</v>
      </c>
      <c r="B11" s="111"/>
      <c r="C11" s="111"/>
      <c r="D11" s="111"/>
      <c r="E11" s="34"/>
      <c r="F11" s="25" t="s">
        <v>16</v>
      </c>
      <c r="G11" s="26">
        <v>120</v>
      </c>
      <c r="H11" s="25"/>
      <c r="I11" s="29">
        <f t="shared" ref="I11" si="1">E11*G11</f>
        <v>0</v>
      </c>
    </row>
    <row r="12" spans="1:18" s="28" customFormat="1" ht="9" customHeight="1" x14ac:dyDescent="0.25">
      <c r="A12" s="111" t="s">
        <v>215</v>
      </c>
      <c r="B12" s="111"/>
      <c r="C12" s="111"/>
      <c r="D12" s="111"/>
      <c r="E12" s="34"/>
      <c r="F12" s="25" t="s">
        <v>16</v>
      </c>
      <c r="G12" s="26">
        <v>160</v>
      </c>
      <c r="H12" s="25"/>
      <c r="I12" s="29">
        <f t="shared" si="0"/>
        <v>0</v>
      </c>
    </row>
    <row r="13" spans="1:18" s="28" customFormat="1" ht="9" customHeight="1" x14ac:dyDescent="0.25">
      <c r="A13" s="111" t="s">
        <v>216</v>
      </c>
      <c r="B13" s="111"/>
      <c r="C13" s="111"/>
      <c r="D13" s="111"/>
      <c r="E13" s="34"/>
      <c r="F13" s="25" t="s">
        <v>16</v>
      </c>
      <c r="G13" s="26">
        <v>185</v>
      </c>
      <c r="H13" s="25"/>
      <c r="I13" s="29">
        <f t="shared" si="0"/>
        <v>0</v>
      </c>
    </row>
    <row r="14" spans="1:18" s="28" customFormat="1" ht="9" customHeight="1" x14ac:dyDescent="0.25">
      <c r="A14" s="111" t="s">
        <v>195</v>
      </c>
      <c r="B14" s="111"/>
      <c r="C14" s="111"/>
      <c r="D14" s="111"/>
      <c r="E14" s="34"/>
      <c r="F14" s="25" t="s">
        <v>16</v>
      </c>
      <c r="G14" s="26">
        <v>35</v>
      </c>
      <c r="H14" s="25"/>
      <c r="I14" s="29">
        <f t="shared" si="0"/>
        <v>0</v>
      </c>
    </row>
    <row r="15" spans="1:18" s="28" customFormat="1" ht="9" customHeight="1" x14ac:dyDescent="0.25">
      <c r="A15" s="111" t="s">
        <v>196</v>
      </c>
      <c r="B15" s="111"/>
      <c r="C15" s="111"/>
      <c r="D15" s="111"/>
      <c r="E15" s="34"/>
      <c r="F15" s="25" t="s">
        <v>16</v>
      </c>
      <c r="G15" s="26">
        <v>45</v>
      </c>
      <c r="H15" s="25"/>
      <c r="I15" s="29">
        <f t="shared" si="0"/>
        <v>0</v>
      </c>
    </row>
    <row r="16" spans="1:18" s="28" customFormat="1" ht="9" customHeight="1" x14ac:dyDescent="0.25">
      <c r="A16" s="111" t="s">
        <v>197</v>
      </c>
      <c r="B16" s="111"/>
      <c r="C16" s="111"/>
      <c r="D16" s="111"/>
      <c r="E16" s="34"/>
      <c r="F16" s="25" t="s">
        <v>16</v>
      </c>
      <c r="G16" s="26">
        <v>50</v>
      </c>
      <c r="H16" s="25"/>
      <c r="I16" s="29">
        <f t="shared" si="0"/>
        <v>0</v>
      </c>
    </row>
    <row r="17" spans="1:9" s="28" customFormat="1" ht="9" customHeight="1" x14ac:dyDescent="0.25">
      <c r="A17" s="111" t="s">
        <v>198</v>
      </c>
      <c r="B17" s="111"/>
      <c r="C17" s="111"/>
      <c r="D17" s="111"/>
      <c r="E17" s="34"/>
      <c r="F17" s="25" t="s">
        <v>16</v>
      </c>
      <c r="G17" s="26">
        <v>60</v>
      </c>
      <c r="H17" s="25"/>
      <c r="I17" s="29">
        <f t="shared" si="0"/>
        <v>0</v>
      </c>
    </row>
    <row r="18" spans="1:9" s="28" customFormat="1" ht="9" customHeight="1" x14ac:dyDescent="0.25">
      <c r="A18" s="111" t="s">
        <v>199</v>
      </c>
      <c r="B18" s="111"/>
      <c r="C18" s="111"/>
      <c r="D18" s="111"/>
      <c r="E18" s="34"/>
      <c r="F18" s="25" t="s">
        <v>16</v>
      </c>
      <c r="G18" s="26">
        <v>70</v>
      </c>
      <c r="H18" s="25"/>
      <c r="I18" s="29">
        <f t="shared" si="0"/>
        <v>0</v>
      </c>
    </row>
    <row r="19" spans="1:9" s="28" customFormat="1" ht="9" customHeight="1" x14ac:dyDescent="0.25">
      <c r="A19" s="111" t="s">
        <v>200</v>
      </c>
      <c r="B19" s="111"/>
      <c r="C19" s="111"/>
      <c r="D19" s="111"/>
      <c r="E19" s="34"/>
      <c r="F19" s="25" t="s">
        <v>16</v>
      </c>
      <c r="G19" s="26">
        <v>90</v>
      </c>
      <c r="H19" s="25"/>
      <c r="I19" s="29">
        <f t="shared" si="0"/>
        <v>0</v>
      </c>
    </row>
    <row r="20" spans="1:9" s="28" customFormat="1" ht="9" customHeight="1" x14ac:dyDescent="0.25">
      <c r="A20" s="111" t="s">
        <v>40</v>
      </c>
      <c r="B20" s="111"/>
      <c r="C20" s="111"/>
      <c r="D20" s="111"/>
      <c r="E20" s="34"/>
      <c r="F20" s="25" t="s">
        <v>16</v>
      </c>
      <c r="G20" s="26">
        <v>50</v>
      </c>
      <c r="H20" s="25"/>
      <c r="I20" s="29">
        <f t="shared" si="0"/>
        <v>0</v>
      </c>
    </row>
    <row r="21" spans="1:9" s="28" customFormat="1" ht="9" customHeight="1" x14ac:dyDescent="0.25">
      <c r="A21" s="110"/>
      <c r="B21" s="110"/>
      <c r="C21" s="110"/>
      <c r="D21" s="110"/>
      <c r="E21" s="34"/>
      <c r="F21" s="47"/>
      <c r="G21" s="39">
        <v>0</v>
      </c>
      <c r="H21" s="25"/>
      <c r="I21" s="29">
        <f t="shared" ref="I21:I25" si="2">E21*G21</f>
        <v>0</v>
      </c>
    </row>
    <row r="22" spans="1:9" s="28" customFormat="1" ht="9" customHeight="1" x14ac:dyDescent="0.25">
      <c r="A22" s="110"/>
      <c r="B22" s="110"/>
      <c r="C22" s="110"/>
      <c r="D22" s="110"/>
      <c r="E22" s="34"/>
      <c r="F22" s="47"/>
      <c r="G22" s="39">
        <v>0</v>
      </c>
      <c r="H22" s="25"/>
      <c r="I22" s="29">
        <f t="shared" si="2"/>
        <v>0</v>
      </c>
    </row>
    <row r="23" spans="1:9" s="28" customFormat="1" ht="9" customHeight="1" x14ac:dyDescent="0.25">
      <c r="A23" s="110"/>
      <c r="B23" s="110"/>
      <c r="C23" s="110"/>
      <c r="D23" s="110"/>
      <c r="E23" s="34"/>
      <c r="F23" s="47"/>
      <c r="G23" s="39">
        <v>0</v>
      </c>
      <c r="H23" s="25"/>
      <c r="I23" s="29">
        <f t="shared" si="2"/>
        <v>0</v>
      </c>
    </row>
    <row r="24" spans="1:9" s="28" customFormat="1" ht="9" customHeight="1" x14ac:dyDescent="0.25">
      <c r="A24" s="110"/>
      <c r="B24" s="110"/>
      <c r="C24" s="110"/>
      <c r="D24" s="110"/>
      <c r="E24" s="34"/>
      <c r="F24" s="47"/>
      <c r="G24" s="39">
        <v>0</v>
      </c>
      <c r="H24" s="25"/>
      <c r="I24" s="29">
        <f t="shared" si="2"/>
        <v>0</v>
      </c>
    </row>
    <row r="25" spans="1:9" s="28" customFormat="1" ht="9" customHeight="1" x14ac:dyDescent="0.25">
      <c r="A25" s="110"/>
      <c r="B25" s="110"/>
      <c r="C25" s="110"/>
      <c r="D25" s="110"/>
      <c r="E25" s="34"/>
      <c r="F25" s="47"/>
      <c r="G25" s="39">
        <v>0</v>
      </c>
      <c r="H25" s="25"/>
      <c r="I25" s="29">
        <f t="shared" si="2"/>
        <v>0</v>
      </c>
    </row>
    <row r="26" spans="1:9" s="28" customFormat="1" ht="9" customHeight="1" x14ac:dyDescent="0.25">
      <c r="A26" s="110"/>
      <c r="B26" s="110"/>
      <c r="C26" s="110"/>
      <c r="D26" s="110"/>
      <c r="E26" s="34"/>
      <c r="F26" s="47"/>
      <c r="G26" s="39">
        <v>0</v>
      </c>
      <c r="H26" s="25"/>
      <c r="I26" s="29">
        <f t="shared" si="0"/>
        <v>0</v>
      </c>
    </row>
    <row r="27" spans="1:9" s="28" customFormat="1" ht="9" customHeight="1" x14ac:dyDescent="0.25">
      <c r="A27" s="110"/>
      <c r="B27" s="110"/>
      <c r="C27" s="110"/>
      <c r="D27" s="110"/>
      <c r="E27" s="34"/>
      <c r="F27" s="47"/>
      <c r="G27" s="39">
        <v>0</v>
      </c>
      <c r="H27" s="25"/>
      <c r="I27" s="29">
        <f t="shared" ref="I27:I28" si="3">E27*G27</f>
        <v>0</v>
      </c>
    </row>
    <row r="28" spans="1:9" s="28" customFormat="1" ht="9" customHeight="1" x14ac:dyDescent="0.25">
      <c r="A28" s="110"/>
      <c r="B28" s="110"/>
      <c r="C28" s="110"/>
      <c r="D28" s="110"/>
      <c r="E28" s="34"/>
      <c r="F28" s="47"/>
      <c r="G28" s="39">
        <v>0</v>
      </c>
      <c r="H28" s="25"/>
      <c r="I28" s="29">
        <f t="shared" si="3"/>
        <v>0</v>
      </c>
    </row>
    <row r="29" spans="1:9" s="28" customFormat="1" ht="9" customHeight="1" x14ac:dyDescent="0.25">
      <c r="A29" s="110"/>
      <c r="B29" s="110"/>
      <c r="C29" s="110"/>
      <c r="D29" s="110"/>
      <c r="E29" s="34"/>
      <c r="F29" s="47"/>
      <c r="G29" s="39">
        <v>0</v>
      </c>
      <c r="H29" s="25"/>
      <c r="I29" s="29">
        <f t="shared" si="0"/>
        <v>0</v>
      </c>
    </row>
    <row r="30" spans="1:9" s="28" customFormat="1" ht="9" customHeight="1" x14ac:dyDescent="0.25">
      <c r="A30" s="110"/>
      <c r="B30" s="110"/>
      <c r="C30" s="110"/>
      <c r="D30" s="110"/>
      <c r="E30" s="34"/>
      <c r="F30" s="47"/>
      <c r="G30" s="39">
        <v>0</v>
      </c>
      <c r="H30" s="25"/>
      <c r="I30" s="29">
        <f t="shared" si="0"/>
        <v>0</v>
      </c>
    </row>
    <row r="31" spans="1:9" s="28" customFormat="1" ht="9" customHeight="1" x14ac:dyDescent="0.25">
      <c r="A31" s="111"/>
      <c r="B31" s="111"/>
      <c r="C31" s="111"/>
      <c r="D31" s="111"/>
      <c r="E31" s="24"/>
      <c r="F31" s="25"/>
      <c r="G31" s="26"/>
      <c r="H31" s="25"/>
      <c r="I31" s="27"/>
    </row>
    <row r="32" spans="1:9" s="28" customFormat="1" ht="10.199999999999999" x14ac:dyDescent="0.25">
      <c r="A32" s="113" t="s">
        <v>217</v>
      </c>
      <c r="B32" s="113"/>
      <c r="C32" s="113"/>
      <c r="D32" s="113"/>
      <c r="E32" s="113"/>
      <c r="F32" s="113"/>
      <c r="G32" s="113"/>
      <c r="H32" s="113"/>
      <c r="I32" s="113"/>
    </row>
    <row r="33" spans="1:9" s="28" customFormat="1" ht="9" customHeight="1" x14ac:dyDescent="0.25">
      <c r="A33" s="111" t="s">
        <v>218</v>
      </c>
      <c r="B33" s="111"/>
      <c r="C33" s="111"/>
      <c r="D33" s="111"/>
      <c r="E33" s="34"/>
      <c r="F33" s="25" t="s">
        <v>17</v>
      </c>
      <c r="G33" s="26">
        <v>30</v>
      </c>
      <c r="H33" s="25"/>
      <c r="I33" s="29">
        <f t="shared" ref="I33:I39" si="4">E33*G33</f>
        <v>0</v>
      </c>
    </row>
    <row r="34" spans="1:9" s="28" customFormat="1" ht="9" customHeight="1" x14ac:dyDescent="0.25">
      <c r="A34" s="111" t="s">
        <v>219</v>
      </c>
      <c r="B34" s="111"/>
      <c r="C34" s="111"/>
      <c r="D34" s="111"/>
      <c r="E34" s="34"/>
      <c r="F34" s="25" t="s">
        <v>17</v>
      </c>
      <c r="G34" s="26">
        <v>45</v>
      </c>
      <c r="H34" s="25"/>
      <c r="I34" s="29">
        <f t="shared" si="4"/>
        <v>0</v>
      </c>
    </row>
    <row r="35" spans="1:9" s="28" customFormat="1" ht="9" customHeight="1" x14ac:dyDescent="0.25">
      <c r="A35" s="111" t="s">
        <v>220</v>
      </c>
      <c r="B35" s="111"/>
      <c r="C35" s="111"/>
      <c r="D35" s="111"/>
      <c r="E35" s="34"/>
      <c r="F35" s="25" t="s">
        <v>17</v>
      </c>
      <c r="G35" s="26">
        <v>50</v>
      </c>
      <c r="H35" s="25"/>
      <c r="I35" s="29">
        <f t="shared" si="4"/>
        <v>0</v>
      </c>
    </row>
    <row r="36" spans="1:9" s="28" customFormat="1" ht="9" customHeight="1" x14ac:dyDescent="0.25">
      <c r="A36" s="111" t="s">
        <v>221</v>
      </c>
      <c r="B36" s="111"/>
      <c r="C36" s="111"/>
      <c r="D36" s="111"/>
      <c r="E36" s="34"/>
      <c r="F36" s="25" t="s">
        <v>17</v>
      </c>
      <c r="G36" s="26">
        <v>60</v>
      </c>
      <c r="H36" s="25"/>
      <c r="I36" s="29">
        <f t="shared" si="4"/>
        <v>0</v>
      </c>
    </row>
    <row r="37" spans="1:9" s="28" customFormat="1" ht="9" customHeight="1" x14ac:dyDescent="0.25">
      <c r="A37" s="111" t="s">
        <v>222</v>
      </c>
      <c r="B37" s="111"/>
      <c r="C37" s="111"/>
      <c r="D37" s="111"/>
      <c r="E37" s="34"/>
      <c r="F37" s="25" t="s">
        <v>17</v>
      </c>
      <c r="G37" s="26">
        <v>70</v>
      </c>
      <c r="H37" s="25"/>
      <c r="I37" s="29">
        <f t="shared" si="4"/>
        <v>0</v>
      </c>
    </row>
    <row r="38" spans="1:9" s="28" customFormat="1" ht="9" customHeight="1" x14ac:dyDescent="0.25">
      <c r="A38" s="110"/>
      <c r="B38" s="110"/>
      <c r="C38" s="110"/>
      <c r="D38" s="110"/>
      <c r="E38" s="34"/>
      <c r="F38" s="47"/>
      <c r="G38" s="39">
        <v>0</v>
      </c>
      <c r="H38" s="25"/>
      <c r="I38" s="29">
        <f t="shared" si="4"/>
        <v>0</v>
      </c>
    </row>
    <row r="39" spans="1:9" s="28" customFormat="1" ht="9" customHeight="1" x14ac:dyDescent="0.25">
      <c r="A39" s="110"/>
      <c r="B39" s="110"/>
      <c r="C39" s="110"/>
      <c r="D39" s="110"/>
      <c r="E39" s="34"/>
      <c r="F39" s="47"/>
      <c r="G39" s="39">
        <v>0</v>
      </c>
      <c r="H39" s="25"/>
      <c r="I39" s="29">
        <f t="shared" si="4"/>
        <v>0</v>
      </c>
    </row>
    <row r="40" spans="1:9" s="28" customFormat="1" ht="9" customHeight="1" x14ac:dyDescent="0.25">
      <c r="A40" s="111"/>
      <c r="B40" s="111"/>
      <c r="C40" s="111"/>
      <c r="D40" s="111"/>
      <c r="E40" s="24"/>
      <c r="F40" s="25"/>
      <c r="G40" s="26"/>
      <c r="H40" s="25"/>
      <c r="I40" s="27"/>
    </row>
    <row r="41" spans="1:9" s="28" customFormat="1" ht="10.199999999999999" x14ac:dyDescent="0.25">
      <c r="A41" s="113" t="s">
        <v>100</v>
      </c>
      <c r="B41" s="113"/>
      <c r="C41" s="113"/>
      <c r="D41" s="113"/>
      <c r="E41" s="113"/>
      <c r="F41" s="113"/>
      <c r="G41" s="113"/>
      <c r="H41" s="113"/>
      <c r="I41" s="113"/>
    </row>
    <row r="42" spans="1:9" s="28" customFormat="1" ht="9" customHeight="1" x14ac:dyDescent="0.25">
      <c r="A42" s="111" t="s">
        <v>201</v>
      </c>
      <c r="B42" s="111"/>
      <c r="C42" s="111"/>
      <c r="D42" s="111"/>
      <c r="E42" s="34"/>
      <c r="F42" s="25" t="s">
        <v>17</v>
      </c>
      <c r="G42" s="26">
        <v>1000</v>
      </c>
      <c r="H42" s="25"/>
      <c r="I42" s="29">
        <f t="shared" si="0"/>
        <v>0</v>
      </c>
    </row>
    <row r="43" spans="1:9" s="28" customFormat="1" ht="9" customHeight="1" x14ac:dyDescent="0.25">
      <c r="A43" s="111" t="s">
        <v>202</v>
      </c>
      <c r="B43" s="111"/>
      <c r="C43" s="111"/>
      <c r="D43" s="111"/>
      <c r="E43" s="34"/>
      <c r="F43" s="25" t="s">
        <v>17</v>
      </c>
      <c r="G43" s="26">
        <v>300</v>
      </c>
      <c r="H43" s="25"/>
      <c r="I43" s="29">
        <f t="shared" si="0"/>
        <v>0</v>
      </c>
    </row>
    <row r="44" spans="1:9" s="28" customFormat="1" ht="9" customHeight="1" x14ac:dyDescent="0.25">
      <c r="A44" s="110"/>
      <c r="B44" s="110"/>
      <c r="C44" s="110"/>
      <c r="D44" s="110"/>
      <c r="E44" s="34"/>
      <c r="F44" s="47"/>
      <c r="G44" s="39">
        <v>0</v>
      </c>
      <c r="H44" s="25"/>
      <c r="I44" s="29">
        <f t="shared" si="0"/>
        <v>0</v>
      </c>
    </row>
    <row r="45" spans="1:9" s="28" customFormat="1" ht="9" customHeight="1" x14ac:dyDescent="0.25">
      <c r="A45" s="110"/>
      <c r="B45" s="110"/>
      <c r="C45" s="110"/>
      <c r="D45" s="110"/>
      <c r="E45" s="34"/>
      <c r="F45" s="47"/>
      <c r="G45" s="39">
        <v>0</v>
      </c>
      <c r="H45" s="25"/>
      <c r="I45" s="29">
        <f t="shared" ref="I45" si="5">E45*G45</f>
        <v>0</v>
      </c>
    </row>
    <row r="46" spans="1:9" s="28" customFormat="1" ht="9" customHeight="1" x14ac:dyDescent="0.25">
      <c r="A46" s="111"/>
      <c r="B46" s="111"/>
      <c r="C46" s="111"/>
      <c r="D46" s="111"/>
      <c r="E46" s="24"/>
      <c r="F46" s="25"/>
      <c r="G46" s="26"/>
      <c r="H46" s="25"/>
      <c r="I46" s="27"/>
    </row>
    <row r="47" spans="1:9" s="28" customFormat="1" ht="10.199999999999999" x14ac:dyDescent="0.25">
      <c r="A47" s="113" t="s">
        <v>78</v>
      </c>
      <c r="B47" s="113"/>
      <c r="C47" s="113"/>
      <c r="D47" s="113"/>
      <c r="E47" s="113"/>
      <c r="F47" s="113"/>
      <c r="G47" s="113"/>
      <c r="H47" s="113"/>
      <c r="I47" s="113"/>
    </row>
    <row r="48" spans="1:9" s="28" customFormat="1" ht="9" customHeight="1" x14ac:dyDescent="0.25">
      <c r="A48" s="111" t="s">
        <v>203</v>
      </c>
      <c r="B48" s="111"/>
      <c r="C48" s="111"/>
      <c r="D48" s="111"/>
      <c r="E48" s="34"/>
      <c r="F48" s="25" t="s">
        <v>17</v>
      </c>
      <c r="G48" s="26">
        <v>3500</v>
      </c>
      <c r="H48" s="25"/>
      <c r="I48" s="29">
        <f t="shared" ref="I48:I63" si="6">E48*G48</f>
        <v>0</v>
      </c>
    </row>
    <row r="49" spans="1:9" s="28" customFormat="1" ht="9" customHeight="1" x14ac:dyDescent="0.25">
      <c r="A49" s="111" t="s">
        <v>204</v>
      </c>
      <c r="B49" s="111"/>
      <c r="C49" s="111"/>
      <c r="D49" s="111"/>
      <c r="E49" s="34"/>
      <c r="F49" s="25" t="s">
        <v>17</v>
      </c>
      <c r="G49" s="26">
        <v>4500</v>
      </c>
      <c r="H49" s="25"/>
      <c r="I49" s="29">
        <f t="shared" si="6"/>
        <v>0</v>
      </c>
    </row>
    <row r="50" spans="1:9" s="28" customFormat="1" ht="9" customHeight="1" x14ac:dyDescent="0.25">
      <c r="A50" s="111" t="s">
        <v>205</v>
      </c>
      <c r="B50" s="111"/>
      <c r="C50" s="111"/>
      <c r="D50" s="111"/>
      <c r="E50" s="34"/>
      <c r="F50" s="25" t="s">
        <v>17</v>
      </c>
      <c r="G50" s="26">
        <v>6500</v>
      </c>
      <c r="H50" s="25"/>
      <c r="I50" s="29">
        <f t="shared" si="6"/>
        <v>0</v>
      </c>
    </row>
    <row r="51" spans="1:9" s="28" customFormat="1" ht="9" customHeight="1" x14ac:dyDescent="0.25">
      <c r="A51" s="111" t="s">
        <v>206</v>
      </c>
      <c r="B51" s="111"/>
      <c r="C51" s="111"/>
      <c r="D51" s="111"/>
      <c r="E51" s="34"/>
      <c r="F51" s="25" t="s">
        <v>17</v>
      </c>
      <c r="G51" s="26">
        <v>7500</v>
      </c>
      <c r="H51" s="25"/>
      <c r="I51" s="29">
        <f t="shared" ref="I51" si="7">E51*G51</f>
        <v>0</v>
      </c>
    </row>
    <row r="52" spans="1:9" s="28" customFormat="1" ht="9" customHeight="1" x14ac:dyDescent="0.25">
      <c r="A52" s="111" t="s">
        <v>114</v>
      </c>
      <c r="B52" s="111"/>
      <c r="C52" s="111"/>
      <c r="D52" s="111"/>
      <c r="E52" s="34"/>
      <c r="F52" s="25" t="s">
        <v>17</v>
      </c>
      <c r="G52" s="26">
        <v>1700</v>
      </c>
      <c r="H52" s="25"/>
      <c r="I52" s="29">
        <f>E52*G52</f>
        <v>0</v>
      </c>
    </row>
    <row r="53" spans="1:9" s="28" customFormat="1" ht="9" customHeight="1" x14ac:dyDescent="0.25">
      <c r="A53" s="111" t="s">
        <v>41</v>
      </c>
      <c r="B53" s="111"/>
      <c r="C53" s="111"/>
      <c r="D53" s="111"/>
      <c r="E53" s="34"/>
      <c r="F53" s="25" t="s">
        <v>17</v>
      </c>
      <c r="G53" s="26">
        <v>3300</v>
      </c>
      <c r="H53" s="25"/>
      <c r="I53" s="29">
        <f t="shared" si="6"/>
        <v>0</v>
      </c>
    </row>
    <row r="54" spans="1:9" s="28" customFormat="1" ht="9" customHeight="1" x14ac:dyDescent="0.25">
      <c r="A54" s="111" t="s">
        <v>42</v>
      </c>
      <c r="B54" s="111"/>
      <c r="C54" s="111"/>
      <c r="D54" s="111"/>
      <c r="E54" s="34"/>
      <c r="F54" s="25" t="s">
        <v>17</v>
      </c>
      <c r="G54" s="26">
        <v>600</v>
      </c>
      <c r="H54" s="25"/>
      <c r="I54" s="29">
        <f t="shared" si="6"/>
        <v>0</v>
      </c>
    </row>
    <row r="55" spans="1:9" s="28" customFormat="1" ht="9" customHeight="1" x14ac:dyDescent="0.25">
      <c r="A55" s="111" t="s">
        <v>43</v>
      </c>
      <c r="B55" s="111"/>
      <c r="C55" s="111"/>
      <c r="D55" s="111"/>
      <c r="E55" s="34"/>
      <c r="F55" s="25" t="s">
        <v>17</v>
      </c>
      <c r="G55" s="26">
        <v>2100</v>
      </c>
      <c r="H55" s="25"/>
      <c r="I55" s="29">
        <f t="shared" si="6"/>
        <v>0</v>
      </c>
    </row>
    <row r="56" spans="1:9" s="28" customFormat="1" ht="9" customHeight="1" x14ac:dyDescent="0.25">
      <c r="A56" s="111" t="s">
        <v>44</v>
      </c>
      <c r="B56" s="111"/>
      <c r="C56" s="111"/>
      <c r="D56" s="111"/>
      <c r="E56" s="34"/>
      <c r="F56" s="25" t="s">
        <v>17</v>
      </c>
      <c r="G56" s="26">
        <v>3000</v>
      </c>
      <c r="H56" s="25"/>
      <c r="I56" s="29">
        <f t="shared" si="6"/>
        <v>0</v>
      </c>
    </row>
    <row r="57" spans="1:9" s="28" customFormat="1" ht="9" customHeight="1" x14ac:dyDescent="0.25">
      <c r="A57" s="111" t="s">
        <v>207</v>
      </c>
      <c r="B57" s="111"/>
      <c r="C57" s="111"/>
      <c r="D57" s="111"/>
      <c r="E57" s="34"/>
      <c r="F57" s="25" t="s">
        <v>17</v>
      </c>
      <c r="G57" s="26">
        <v>2000</v>
      </c>
      <c r="H57" s="25"/>
      <c r="I57" s="29">
        <f t="shared" si="6"/>
        <v>0</v>
      </c>
    </row>
    <row r="58" spans="1:9" s="28" customFormat="1" ht="9" customHeight="1" x14ac:dyDescent="0.25">
      <c r="A58" s="111" t="s">
        <v>208</v>
      </c>
      <c r="B58" s="111"/>
      <c r="C58" s="111"/>
      <c r="D58" s="111"/>
      <c r="E58" s="34"/>
      <c r="F58" s="25" t="s">
        <v>17</v>
      </c>
      <c r="G58" s="26">
        <v>2500</v>
      </c>
      <c r="H58" s="25"/>
      <c r="I58" s="29">
        <f t="shared" si="6"/>
        <v>0</v>
      </c>
    </row>
    <row r="59" spans="1:9" s="28" customFormat="1" ht="9" customHeight="1" x14ac:dyDescent="0.25">
      <c r="A59" s="110"/>
      <c r="B59" s="110"/>
      <c r="C59" s="110"/>
      <c r="D59" s="110"/>
      <c r="E59" s="34"/>
      <c r="F59" s="47"/>
      <c r="G59" s="39">
        <v>0</v>
      </c>
      <c r="H59" s="25"/>
      <c r="I59" s="29">
        <f t="shared" si="6"/>
        <v>0</v>
      </c>
    </row>
    <row r="60" spans="1:9" s="28" customFormat="1" ht="9" customHeight="1" x14ac:dyDescent="0.25">
      <c r="A60" s="110"/>
      <c r="B60" s="110"/>
      <c r="C60" s="110"/>
      <c r="D60" s="110"/>
      <c r="E60" s="34"/>
      <c r="F60" s="47"/>
      <c r="G60" s="39">
        <v>0</v>
      </c>
      <c r="H60" s="25"/>
      <c r="I60" s="29">
        <f t="shared" ref="I60" si="8">E60*G60</f>
        <v>0</v>
      </c>
    </row>
    <row r="61" spans="1:9" s="28" customFormat="1" ht="9" customHeight="1" x14ac:dyDescent="0.25">
      <c r="A61" s="111"/>
      <c r="B61" s="111"/>
      <c r="C61" s="111"/>
      <c r="D61" s="111"/>
      <c r="E61" s="24"/>
      <c r="F61" s="25"/>
      <c r="G61" s="26"/>
      <c r="H61" s="25"/>
      <c r="I61" s="27"/>
    </row>
    <row r="62" spans="1:9" s="28" customFormat="1" ht="10.199999999999999" x14ac:dyDescent="0.25">
      <c r="A62" s="113" t="s">
        <v>66</v>
      </c>
      <c r="B62" s="113"/>
      <c r="C62" s="113"/>
      <c r="D62" s="113"/>
      <c r="E62" s="113"/>
      <c r="F62" s="113"/>
      <c r="G62" s="113"/>
      <c r="H62" s="113"/>
      <c r="I62" s="113"/>
    </row>
    <row r="63" spans="1:9" s="28" customFormat="1" ht="9" customHeight="1" x14ac:dyDescent="0.25">
      <c r="A63" s="111" t="s">
        <v>45</v>
      </c>
      <c r="B63" s="111"/>
      <c r="C63" s="111"/>
      <c r="D63" s="111"/>
      <c r="E63" s="34"/>
      <c r="F63" s="25" t="s">
        <v>17</v>
      </c>
      <c r="G63" s="26">
        <v>280</v>
      </c>
      <c r="H63" s="25"/>
      <c r="I63" s="29">
        <f t="shared" si="6"/>
        <v>0</v>
      </c>
    </row>
    <row r="64" spans="1:9" s="28" customFormat="1" ht="9" customHeight="1" x14ac:dyDescent="0.25">
      <c r="A64" s="111" t="s">
        <v>46</v>
      </c>
      <c r="B64" s="111"/>
      <c r="C64" s="111"/>
      <c r="D64" s="111"/>
      <c r="E64" s="34"/>
      <c r="F64" s="25" t="s">
        <v>16</v>
      </c>
      <c r="G64" s="26">
        <v>2</v>
      </c>
      <c r="H64" s="25"/>
      <c r="I64" s="29">
        <f t="shared" ref="I64:I71" si="9">E64*G64</f>
        <v>0</v>
      </c>
    </row>
    <row r="65" spans="1:9" s="28" customFormat="1" ht="9" customHeight="1" x14ac:dyDescent="0.25">
      <c r="A65" s="111" t="s">
        <v>47</v>
      </c>
      <c r="B65" s="111"/>
      <c r="C65" s="111"/>
      <c r="D65" s="111"/>
      <c r="E65" s="34"/>
      <c r="F65" s="25" t="s">
        <v>15</v>
      </c>
      <c r="G65" s="26">
        <v>14</v>
      </c>
      <c r="H65" s="25"/>
      <c r="I65" s="29">
        <f t="shared" si="9"/>
        <v>0</v>
      </c>
    </row>
    <row r="66" spans="1:9" s="28" customFormat="1" ht="9" customHeight="1" x14ac:dyDescent="0.25">
      <c r="A66" s="111" t="s">
        <v>48</v>
      </c>
      <c r="B66" s="111"/>
      <c r="C66" s="111"/>
      <c r="D66" s="111"/>
      <c r="E66" s="34"/>
      <c r="F66" s="25" t="s">
        <v>15</v>
      </c>
      <c r="G66" s="26">
        <v>8</v>
      </c>
      <c r="H66" s="25"/>
      <c r="I66" s="29">
        <f t="shared" si="9"/>
        <v>0</v>
      </c>
    </row>
    <row r="67" spans="1:9" s="28" customFormat="1" ht="9" customHeight="1" x14ac:dyDescent="0.25">
      <c r="A67" s="110"/>
      <c r="B67" s="110"/>
      <c r="C67" s="110"/>
      <c r="D67" s="110"/>
      <c r="E67" s="34"/>
      <c r="F67" s="47"/>
      <c r="G67" s="39">
        <v>0</v>
      </c>
      <c r="H67" s="25"/>
      <c r="I67" s="29">
        <f t="shared" si="9"/>
        <v>0</v>
      </c>
    </row>
    <row r="68" spans="1:9" s="28" customFormat="1" ht="9" customHeight="1" x14ac:dyDescent="0.25">
      <c r="A68" s="110"/>
      <c r="B68" s="110"/>
      <c r="C68" s="110"/>
      <c r="D68" s="110"/>
      <c r="E68" s="34"/>
      <c r="F68" s="47"/>
      <c r="G68" s="39">
        <v>0</v>
      </c>
      <c r="H68" s="25"/>
      <c r="I68" s="29">
        <f t="shared" si="9"/>
        <v>0</v>
      </c>
    </row>
    <row r="69" spans="1:9" s="28" customFormat="1" ht="9" customHeight="1" x14ac:dyDescent="0.25">
      <c r="A69" s="110"/>
      <c r="B69" s="110"/>
      <c r="C69" s="110"/>
      <c r="D69" s="110"/>
      <c r="E69" s="34"/>
      <c r="F69" s="47"/>
      <c r="G69" s="39">
        <v>0</v>
      </c>
      <c r="H69" s="25"/>
      <c r="I69" s="29">
        <f t="shared" si="9"/>
        <v>0</v>
      </c>
    </row>
    <row r="70" spans="1:9" s="28" customFormat="1" ht="9" customHeight="1" x14ac:dyDescent="0.25">
      <c r="A70" s="110"/>
      <c r="B70" s="110"/>
      <c r="C70" s="110"/>
      <c r="D70" s="110"/>
      <c r="E70" s="34"/>
      <c r="F70" s="47"/>
      <c r="G70" s="39">
        <v>0</v>
      </c>
      <c r="H70" s="25"/>
      <c r="I70" s="29">
        <f t="shared" si="9"/>
        <v>0</v>
      </c>
    </row>
    <row r="71" spans="1:9" s="28" customFormat="1" ht="9" customHeight="1" x14ac:dyDescent="0.25">
      <c r="A71" s="110"/>
      <c r="B71" s="110"/>
      <c r="C71" s="110"/>
      <c r="D71" s="110"/>
      <c r="E71" s="34"/>
      <c r="F71" s="47"/>
      <c r="G71" s="39">
        <v>0</v>
      </c>
      <c r="H71" s="25"/>
      <c r="I71" s="29">
        <f t="shared" si="9"/>
        <v>0</v>
      </c>
    </row>
    <row r="72" spans="1:9" s="28" customFormat="1" ht="9" customHeight="1" x14ac:dyDescent="0.25">
      <c r="A72" s="110"/>
      <c r="B72" s="110"/>
      <c r="C72" s="110"/>
      <c r="D72" s="110"/>
      <c r="E72" s="34"/>
      <c r="F72" s="47"/>
      <c r="G72" s="39">
        <v>0</v>
      </c>
      <c r="H72" s="25"/>
      <c r="I72" s="29">
        <f t="shared" ref="I72:I76" si="10">E72*G72</f>
        <v>0</v>
      </c>
    </row>
    <row r="73" spans="1:9" s="28" customFormat="1" ht="9" customHeight="1" x14ac:dyDescent="0.25">
      <c r="A73" s="110"/>
      <c r="B73" s="110"/>
      <c r="C73" s="110"/>
      <c r="D73" s="110"/>
      <c r="E73" s="34"/>
      <c r="F73" s="47"/>
      <c r="G73" s="39">
        <v>0</v>
      </c>
      <c r="H73" s="25"/>
      <c r="I73" s="29">
        <f t="shared" si="10"/>
        <v>0</v>
      </c>
    </row>
    <row r="74" spans="1:9" s="28" customFormat="1" ht="9" customHeight="1" x14ac:dyDescent="0.25">
      <c r="A74" s="110"/>
      <c r="B74" s="110"/>
      <c r="C74" s="110"/>
      <c r="D74" s="110"/>
      <c r="E74" s="34"/>
      <c r="F74" s="47"/>
      <c r="G74" s="39">
        <v>0</v>
      </c>
      <c r="H74" s="25"/>
      <c r="I74" s="29">
        <f t="shared" si="10"/>
        <v>0</v>
      </c>
    </row>
    <row r="75" spans="1:9" s="28" customFormat="1" ht="9" customHeight="1" x14ac:dyDescent="0.25">
      <c r="A75" s="110"/>
      <c r="B75" s="110"/>
      <c r="C75" s="110"/>
      <c r="D75" s="110"/>
      <c r="E75" s="34"/>
      <c r="F75" s="47"/>
      <c r="G75" s="39">
        <v>0</v>
      </c>
      <c r="H75" s="25"/>
      <c r="I75" s="29">
        <f t="shared" si="10"/>
        <v>0</v>
      </c>
    </row>
    <row r="76" spans="1:9" s="28" customFormat="1" ht="9" customHeight="1" x14ac:dyDescent="0.25">
      <c r="A76" s="110"/>
      <c r="B76" s="110"/>
      <c r="C76" s="110"/>
      <c r="D76" s="110"/>
      <c r="E76" s="34"/>
      <c r="F76" s="47"/>
      <c r="G76" s="39">
        <v>0</v>
      </c>
      <c r="H76" s="25"/>
      <c r="I76" s="29">
        <f t="shared" si="10"/>
        <v>0</v>
      </c>
    </row>
    <row r="77" spans="1:9" s="28" customFormat="1" ht="5.0999999999999996" customHeight="1" x14ac:dyDescent="0.25">
      <c r="A77" s="70"/>
      <c r="B77" s="70"/>
      <c r="C77" s="70"/>
      <c r="D77" s="70"/>
      <c r="E77" s="24"/>
      <c r="F77" s="25"/>
      <c r="G77" s="26"/>
      <c r="H77" s="25"/>
      <c r="I77" s="27"/>
    </row>
    <row r="78" spans="1:9" s="36" customFormat="1" ht="15" customHeight="1" thickBot="1" x14ac:dyDescent="0.3">
      <c r="A78" s="112" t="s">
        <v>36</v>
      </c>
      <c r="B78" s="112"/>
      <c r="C78" s="112"/>
      <c r="D78" s="112"/>
      <c r="E78" s="112"/>
      <c r="F78" s="112"/>
      <c r="G78" s="112"/>
      <c r="H78" s="112"/>
      <c r="I78" s="80">
        <f>SUM(I6:I77)</f>
        <v>0</v>
      </c>
    </row>
    <row r="79" spans="1:9" s="36" customFormat="1" ht="9" customHeight="1" thickTop="1" x14ac:dyDescent="0.25">
      <c r="A79" s="69"/>
      <c r="B79" s="69"/>
      <c r="C79" s="69"/>
      <c r="D79" s="69"/>
      <c r="E79" s="69"/>
      <c r="F79" s="69"/>
      <c r="G79" s="69"/>
      <c r="H79" s="69"/>
      <c r="I79" s="38"/>
    </row>
    <row r="80" spans="1:9" s="36" customFormat="1" ht="9" customHeight="1" x14ac:dyDescent="0.25">
      <c r="A80" s="69"/>
      <c r="B80" s="69"/>
      <c r="C80" s="69"/>
      <c r="D80" s="69"/>
      <c r="E80" s="69"/>
      <c r="F80" s="69"/>
      <c r="G80" s="69"/>
      <c r="H80" s="69"/>
      <c r="I80" s="38"/>
    </row>
    <row r="81" spans="1:9" s="36" customFormat="1" ht="9" customHeight="1" x14ac:dyDescent="0.25">
      <c r="A81" s="69"/>
      <c r="B81" s="69"/>
      <c r="C81" s="69"/>
      <c r="D81" s="69"/>
      <c r="E81" s="69"/>
      <c r="F81" s="69"/>
      <c r="G81" s="69"/>
      <c r="H81" s="69"/>
      <c r="I81" s="38"/>
    </row>
    <row r="82" spans="1:9" s="36" customFormat="1" ht="9" customHeight="1" x14ac:dyDescent="0.25">
      <c r="A82" s="69"/>
      <c r="B82" s="69"/>
      <c r="C82" s="69"/>
      <c r="D82" s="69"/>
      <c r="E82" s="69"/>
      <c r="F82" s="69"/>
      <c r="G82" s="69"/>
      <c r="H82" s="69"/>
      <c r="I82" s="38"/>
    </row>
    <row r="83" spans="1:9" s="36" customFormat="1" ht="9" customHeight="1" x14ac:dyDescent="0.25">
      <c r="A83" s="69"/>
      <c r="B83" s="69"/>
      <c r="C83" s="69"/>
      <c r="D83" s="69"/>
      <c r="E83" s="69"/>
      <c r="F83" s="69"/>
      <c r="G83" s="69"/>
      <c r="H83" s="69"/>
      <c r="I83" s="38"/>
    </row>
    <row r="84" spans="1:9" s="36" customFormat="1" ht="9" customHeight="1" x14ac:dyDescent="0.25">
      <c r="A84" s="69"/>
      <c r="B84" s="69"/>
      <c r="C84" s="69"/>
      <c r="D84" s="69"/>
      <c r="E84" s="69"/>
      <c r="F84" s="69"/>
      <c r="G84" s="69"/>
      <c r="H84" s="69"/>
      <c r="I84" s="38"/>
    </row>
  </sheetData>
  <sheetProtection algorithmName="SHA-512" hashValue="xQwbIvdGC4cHXXdDhBDx00M/ypnDBzfXraB7PaXXpiI+VBdzj1wI40jx7UAofoIPIulGOP32F0NQQgIRSG41+g==" saltValue="iN20HXFlUjWt5+bMBz4kbg==" spinCount="100000" sheet="1" selectLockedCells="1"/>
  <mergeCells count="77">
    <mergeCell ref="A35:D35"/>
    <mergeCell ref="A36:D36"/>
    <mergeCell ref="A37:D37"/>
    <mergeCell ref="A38:D38"/>
    <mergeCell ref="A39:D39"/>
    <mergeCell ref="A21:D21"/>
    <mergeCell ref="A22:D22"/>
    <mergeCell ref="A23:D23"/>
    <mergeCell ref="A24:D24"/>
    <mergeCell ref="A25:D25"/>
    <mergeCell ref="A61:D61"/>
    <mergeCell ref="A63:D63"/>
    <mergeCell ref="A62:I62"/>
    <mergeCell ref="A67:D67"/>
    <mergeCell ref="A44:D44"/>
    <mergeCell ref="A59:D59"/>
    <mergeCell ref="A51:D51"/>
    <mergeCell ref="A60:D60"/>
    <mergeCell ref="A64:D64"/>
    <mergeCell ref="A65:D65"/>
    <mergeCell ref="A66:D66"/>
    <mergeCell ref="A55:D55"/>
    <mergeCell ref="A56:D56"/>
    <mergeCell ref="A57:D57"/>
    <mergeCell ref="A58:D58"/>
    <mergeCell ref="A52:D52"/>
    <mergeCell ref="A78:H78"/>
    <mergeCell ref="A68:D68"/>
    <mergeCell ref="A69:D69"/>
    <mergeCell ref="A70:D70"/>
    <mergeCell ref="A71:D71"/>
    <mergeCell ref="A75:D75"/>
    <mergeCell ref="A76:D76"/>
    <mergeCell ref="A72:D72"/>
    <mergeCell ref="A73:D73"/>
    <mergeCell ref="A74:D74"/>
    <mergeCell ref="A48:D48"/>
    <mergeCell ref="A49:D49"/>
    <mergeCell ref="A50:D50"/>
    <mergeCell ref="A53:D53"/>
    <mergeCell ref="A54:D54"/>
    <mergeCell ref="A47:I47"/>
    <mergeCell ref="A40:D40"/>
    <mergeCell ref="A42:D42"/>
    <mergeCell ref="A41:I41"/>
    <mergeCell ref="A26:D26"/>
    <mergeCell ref="A29:D29"/>
    <mergeCell ref="A30:D30"/>
    <mergeCell ref="A46:D46"/>
    <mergeCell ref="A43:D43"/>
    <mergeCell ref="A27:D27"/>
    <mergeCell ref="A28:D28"/>
    <mergeCell ref="A45:D45"/>
    <mergeCell ref="A31:D31"/>
    <mergeCell ref="A32:I32"/>
    <mergeCell ref="A33:D33"/>
    <mergeCell ref="A34:D34"/>
    <mergeCell ref="A16:D16"/>
    <mergeCell ref="A17:D17"/>
    <mergeCell ref="A18:D18"/>
    <mergeCell ref="A19:D19"/>
    <mergeCell ref="A20:D20"/>
    <mergeCell ref="A14:D14"/>
    <mergeCell ref="A15:D15"/>
    <mergeCell ref="A13:D13"/>
    <mergeCell ref="A6:D6"/>
    <mergeCell ref="A7:D7"/>
    <mergeCell ref="A8:D8"/>
    <mergeCell ref="A9:D9"/>
    <mergeCell ref="A10:D10"/>
    <mergeCell ref="A11:D11"/>
    <mergeCell ref="A2:I2"/>
    <mergeCell ref="A4:I4"/>
    <mergeCell ref="B1:D1"/>
    <mergeCell ref="A12:D12"/>
    <mergeCell ref="F1:G1"/>
    <mergeCell ref="A5:I5"/>
  </mergeCells>
  <printOptions horizontalCentered="1"/>
  <pageMargins left="0.25" right="0.25" top="0.75" bottom="0.375" header="0.125" footer="0.125"/>
  <pageSetup orientation="portrait" r:id="rId1"/>
  <headerFooter alignWithMargins="0">
    <oddHeader>&amp;L&amp;"Times New Roman,Bold"&amp;9EXHIBIT "A"
PRIVATE IMPROVEMENTS ONLY&amp;C
&amp;R&amp;"Times New Roman,Bold"&amp;8Page 5 of 6</oddHeader>
    <oddFooter>&amp;L&amp;"Times New Roman,Regular"&amp;7Revised: 1 / 2022&amp;R&amp;"Times New Roman,Regular"&amp;7&amp;Z&amp;F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9"/>
  <sheetViews>
    <sheetView view="pageBreakPreview" zoomScale="140" zoomScaleNormal="100" zoomScaleSheetLayoutView="140" workbookViewId="0">
      <selection activeCell="A4" sqref="B4:D4"/>
    </sheetView>
  </sheetViews>
  <sheetFormatPr defaultColWidth="9.109375" defaultRowHeight="13.2" x14ac:dyDescent="0.25"/>
  <cols>
    <col min="1" max="1" width="11.6640625" style="2" customWidth="1"/>
    <col min="2" max="2" width="11.6640625" style="30" customWidth="1"/>
    <col min="3" max="3" width="8.6640625" style="31" customWidth="1"/>
    <col min="4" max="4" width="11.6640625" style="30" customWidth="1"/>
    <col min="5" max="5" width="8.6640625" style="31" customWidth="1"/>
    <col min="6" max="6" width="11.6640625" style="30" customWidth="1"/>
    <col min="7" max="7" width="11.6640625" style="32" customWidth="1"/>
    <col min="8" max="8" width="8.6640625" style="30" customWidth="1"/>
    <col min="9" max="9" width="12.6640625" style="33" customWidth="1"/>
    <col min="10" max="18" width="8.6640625" style="12" customWidth="1"/>
    <col min="19" max="16384" width="9.109375" style="12"/>
  </cols>
  <sheetData>
    <row r="1" spans="1:18" s="11" customFormat="1" ht="15" customHeight="1" x14ac:dyDescent="0.25">
      <c r="A1" s="8" t="s">
        <v>2</v>
      </c>
      <c r="B1" s="121" t="str">
        <f>'Title (1of6)'!B4</f>
        <v>PEN##-####</v>
      </c>
      <c r="C1" s="121"/>
      <c r="D1" s="121"/>
      <c r="E1" s="46" t="s">
        <v>59</v>
      </c>
      <c r="F1" s="120" t="str">
        <f>'Title (1of6)'!F4</f>
        <v>TR OR PM#####</v>
      </c>
      <c r="G1" s="120"/>
      <c r="H1" s="9" t="s">
        <v>56</v>
      </c>
      <c r="I1" s="10">
        <f>'Title (1of6)'!I4</f>
        <v>44562</v>
      </c>
    </row>
    <row r="2" spans="1:18" ht="25.05" customHeight="1" x14ac:dyDescent="0.25">
      <c r="A2" s="117" t="s">
        <v>108</v>
      </c>
      <c r="B2" s="117"/>
      <c r="C2" s="117"/>
      <c r="D2" s="117"/>
      <c r="E2" s="117"/>
      <c r="F2" s="117"/>
      <c r="G2" s="117"/>
      <c r="H2" s="117"/>
      <c r="I2" s="117"/>
    </row>
    <row r="3" spans="1:18" s="21" customFormat="1" ht="15" customHeight="1" thickBot="1" x14ac:dyDescent="0.3">
      <c r="A3" s="13" t="s">
        <v>14</v>
      </c>
      <c r="B3" s="14"/>
      <c r="C3" s="15"/>
      <c r="D3" s="14"/>
      <c r="E3" s="16" t="s">
        <v>8</v>
      </c>
      <c r="F3" s="14" t="s">
        <v>0</v>
      </c>
      <c r="G3" s="17" t="s">
        <v>9</v>
      </c>
      <c r="H3" s="18"/>
      <c r="I3" s="19" t="s">
        <v>10</v>
      </c>
      <c r="J3" s="20"/>
      <c r="K3" s="20"/>
      <c r="L3" s="20"/>
      <c r="M3" s="20"/>
      <c r="N3" s="20"/>
      <c r="O3" s="20"/>
      <c r="P3" s="20"/>
      <c r="Q3" s="20"/>
      <c r="R3" s="20"/>
    </row>
    <row r="4" spans="1:18" s="22" customFormat="1" ht="5.0999999999999996" customHeight="1" thickTop="1" x14ac:dyDescent="0.25">
      <c r="A4" s="118"/>
      <c r="B4" s="118"/>
      <c r="C4" s="118"/>
      <c r="D4" s="118"/>
      <c r="E4" s="118"/>
      <c r="F4" s="118"/>
      <c r="G4" s="118"/>
      <c r="H4" s="118"/>
      <c r="I4" s="118"/>
      <c r="J4" s="12"/>
      <c r="K4" s="12"/>
      <c r="L4" s="12"/>
      <c r="M4" s="12"/>
      <c r="N4" s="12"/>
      <c r="O4" s="12"/>
      <c r="P4" s="12"/>
      <c r="Q4" s="12"/>
      <c r="R4" s="12"/>
    </row>
    <row r="5" spans="1:18" s="28" customFormat="1" ht="10.199999999999999" x14ac:dyDescent="0.25">
      <c r="A5" s="113" t="s">
        <v>93</v>
      </c>
      <c r="B5" s="113"/>
      <c r="C5" s="113"/>
      <c r="D5" s="113"/>
      <c r="E5" s="113"/>
      <c r="F5" s="113"/>
      <c r="G5" s="113"/>
      <c r="H5" s="113"/>
      <c r="I5" s="113"/>
    </row>
    <row r="6" spans="1:18" s="28" customFormat="1" ht="9" customHeight="1" x14ac:dyDescent="0.25">
      <c r="A6" s="111" t="s">
        <v>229</v>
      </c>
      <c r="B6" s="111"/>
      <c r="C6" s="111"/>
      <c r="D6" s="111"/>
      <c r="E6" s="34"/>
      <c r="F6" s="25" t="s">
        <v>16</v>
      </c>
      <c r="G6" s="26">
        <v>40</v>
      </c>
      <c r="H6" s="25"/>
      <c r="I6" s="29">
        <f>E6*G6</f>
        <v>0</v>
      </c>
    </row>
    <row r="7" spans="1:18" s="28" customFormat="1" ht="9" customHeight="1" x14ac:dyDescent="0.25">
      <c r="A7" s="111" t="s">
        <v>230</v>
      </c>
      <c r="B7" s="111"/>
      <c r="C7" s="111"/>
      <c r="D7" s="111"/>
      <c r="E7" s="34"/>
      <c r="F7" s="25" t="s">
        <v>16</v>
      </c>
      <c r="G7" s="26">
        <v>100</v>
      </c>
      <c r="H7" s="25"/>
      <c r="I7" s="29">
        <f t="shared" ref="I7" si="0">E7*G7</f>
        <v>0</v>
      </c>
    </row>
    <row r="8" spans="1:18" s="28" customFormat="1" ht="9" customHeight="1" x14ac:dyDescent="0.25">
      <c r="A8" s="111" t="s">
        <v>231</v>
      </c>
      <c r="B8" s="111"/>
      <c r="C8" s="111"/>
      <c r="D8" s="111"/>
      <c r="E8" s="34"/>
      <c r="F8" s="25" t="s">
        <v>16</v>
      </c>
      <c r="G8" s="26">
        <v>50</v>
      </c>
      <c r="H8" s="25"/>
      <c r="I8" s="29">
        <f>E8*G8</f>
        <v>0</v>
      </c>
    </row>
    <row r="9" spans="1:18" s="28" customFormat="1" ht="9" customHeight="1" x14ac:dyDescent="0.25">
      <c r="A9" s="111" t="s">
        <v>232</v>
      </c>
      <c r="B9" s="111"/>
      <c r="C9" s="111"/>
      <c r="D9" s="111"/>
      <c r="E9" s="34"/>
      <c r="F9" s="25" t="s">
        <v>16</v>
      </c>
      <c r="G9" s="26">
        <v>130</v>
      </c>
      <c r="H9" s="25"/>
      <c r="I9" s="29">
        <f t="shared" ref="I9" si="1">E9*G9</f>
        <v>0</v>
      </c>
    </row>
    <row r="10" spans="1:18" s="28" customFormat="1" ht="9" customHeight="1" x14ac:dyDescent="0.25">
      <c r="A10" s="111" t="s">
        <v>233</v>
      </c>
      <c r="B10" s="111"/>
      <c r="C10" s="111"/>
      <c r="D10" s="111"/>
      <c r="E10" s="34"/>
      <c r="F10" s="25" t="s">
        <v>16</v>
      </c>
      <c r="G10" s="26">
        <v>60</v>
      </c>
      <c r="H10" s="25"/>
      <c r="I10" s="29">
        <f>E10*G10</f>
        <v>0</v>
      </c>
    </row>
    <row r="11" spans="1:18" s="28" customFormat="1" ht="9" customHeight="1" x14ac:dyDescent="0.25">
      <c r="A11" s="111" t="s">
        <v>234</v>
      </c>
      <c r="B11" s="111"/>
      <c r="C11" s="111"/>
      <c r="D11" s="111"/>
      <c r="E11" s="34"/>
      <c r="F11" s="25" t="s">
        <v>16</v>
      </c>
      <c r="G11" s="26">
        <v>170</v>
      </c>
      <c r="H11" s="25"/>
      <c r="I11" s="29">
        <f t="shared" ref="I11" si="2">E11*G11</f>
        <v>0</v>
      </c>
    </row>
    <row r="12" spans="1:18" s="28" customFormat="1" ht="9" customHeight="1" x14ac:dyDescent="0.25">
      <c r="A12" s="111" t="s">
        <v>235</v>
      </c>
      <c r="B12" s="111"/>
      <c r="C12" s="111"/>
      <c r="D12" s="111"/>
      <c r="E12" s="34"/>
      <c r="F12" s="25" t="s">
        <v>17</v>
      </c>
      <c r="G12" s="26">
        <v>2000</v>
      </c>
      <c r="H12" s="25"/>
      <c r="I12" s="29">
        <f>E12*G12</f>
        <v>0</v>
      </c>
    </row>
    <row r="13" spans="1:18" s="28" customFormat="1" ht="9" customHeight="1" x14ac:dyDescent="0.25">
      <c r="A13" s="111" t="s">
        <v>236</v>
      </c>
      <c r="B13" s="111"/>
      <c r="C13" s="111"/>
      <c r="D13" s="111"/>
      <c r="E13" s="34"/>
      <c r="F13" s="25" t="s">
        <v>17</v>
      </c>
      <c r="G13" s="26">
        <v>2500</v>
      </c>
      <c r="H13" s="25"/>
      <c r="I13" s="29">
        <f t="shared" ref="I13" si="3">E13*G13</f>
        <v>0</v>
      </c>
    </row>
    <row r="14" spans="1:18" s="28" customFormat="1" ht="9" customHeight="1" x14ac:dyDescent="0.25">
      <c r="A14" s="111" t="s">
        <v>223</v>
      </c>
      <c r="B14" s="111"/>
      <c r="C14" s="111"/>
      <c r="D14" s="111"/>
      <c r="E14" s="34"/>
      <c r="F14" s="25" t="s">
        <v>16</v>
      </c>
      <c r="G14" s="26">
        <v>30</v>
      </c>
      <c r="H14" s="25"/>
      <c r="I14" s="29">
        <f>E14*G14</f>
        <v>0</v>
      </c>
    </row>
    <row r="15" spans="1:18" s="28" customFormat="1" ht="9" customHeight="1" x14ac:dyDescent="0.25">
      <c r="A15" s="111" t="s">
        <v>224</v>
      </c>
      <c r="B15" s="111"/>
      <c r="C15" s="111"/>
      <c r="D15" s="111"/>
      <c r="E15" s="34"/>
      <c r="F15" s="25" t="s">
        <v>16</v>
      </c>
      <c r="G15" s="26">
        <v>35</v>
      </c>
      <c r="H15" s="25"/>
      <c r="I15" s="29">
        <f t="shared" ref="I15:I35" si="4">E15*G15</f>
        <v>0</v>
      </c>
    </row>
    <row r="16" spans="1:18" s="28" customFormat="1" ht="9" customHeight="1" x14ac:dyDescent="0.25">
      <c r="A16" s="111" t="s">
        <v>225</v>
      </c>
      <c r="B16" s="111"/>
      <c r="C16" s="111"/>
      <c r="D16" s="111"/>
      <c r="E16" s="34"/>
      <c r="F16" s="25" t="s">
        <v>16</v>
      </c>
      <c r="G16" s="26">
        <v>40</v>
      </c>
      <c r="H16" s="25"/>
      <c r="I16" s="29">
        <f>E16*G16</f>
        <v>0</v>
      </c>
    </row>
    <row r="17" spans="1:13" s="28" customFormat="1" ht="9" customHeight="1" x14ac:dyDescent="0.25">
      <c r="A17" s="111" t="s">
        <v>226</v>
      </c>
      <c r="B17" s="111"/>
      <c r="C17" s="111"/>
      <c r="D17" s="111"/>
      <c r="E17" s="34"/>
      <c r="F17" s="25" t="s">
        <v>16</v>
      </c>
      <c r="G17" s="26">
        <v>60</v>
      </c>
      <c r="H17" s="25"/>
      <c r="I17" s="29">
        <f t="shared" si="4"/>
        <v>0</v>
      </c>
    </row>
    <row r="18" spans="1:13" s="28" customFormat="1" ht="5.0999999999999996" customHeight="1" x14ac:dyDescent="0.25">
      <c r="A18" s="111"/>
      <c r="B18" s="111"/>
      <c r="C18" s="111"/>
      <c r="D18" s="111"/>
      <c r="E18" s="24"/>
      <c r="F18" s="25"/>
      <c r="G18" s="26"/>
      <c r="H18" s="25"/>
      <c r="I18" s="27"/>
    </row>
    <row r="19" spans="1:13" s="28" customFormat="1" ht="10.199999999999999" x14ac:dyDescent="0.25">
      <c r="A19" s="113" t="s">
        <v>94</v>
      </c>
      <c r="B19" s="113"/>
      <c r="C19" s="113"/>
      <c r="D19" s="113"/>
      <c r="E19" s="113"/>
      <c r="F19" s="113"/>
      <c r="G19" s="113"/>
      <c r="H19" s="113"/>
      <c r="I19" s="113"/>
    </row>
    <row r="20" spans="1:13" s="28" customFormat="1" ht="9.6" x14ac:dyDescent="0.25">
      <c r="A20" s="111" t="s">
        <v>1</v>
      </c>
      <c r="B20" s="111"/>
      <c r="C20" s="111"/>
      <c r="D20" s="111"/>
      <c r="E20" s="34"/>
      <c r="F20" s="25" t="s">
        <v>17</v>
      </c>
      <c r="G20" s="26">
        <v>400</v>
      </c>
      <c r="H20" s="25"/>
      <c r="I20" s="29">
        <f t="shared" ref="I20:I27" si="5">E20*G20</f>
        <v>0</v>
      </c>
      <c r="K20" s="35"/>
      <c r="L20" s="35"/>
      <c r="M20" s="35"/>
    </row>
    <row r="21" spans="1:13" s="28" customFormat="1" ht="9" customHeight="1" x14ac:dyDescent="0.25">
      <c r="A21" s="111" t="s">
        <v>91</v>
      </c>
      <c r="B21" s="111"/>
      <c r="C21" s="111"/>
      <c r="D21" s="111"/>
      <c r="E21" s="34"/>
      <c r="F21" s="25" t="s">
        <v>17</v>
      </c>
      <c r="G21" s="26">
        <v>2600</v>
      </c>
      <c r="H21" s="25"/>
      <c r="I21" s="29">
        <f t="shared" si="5"/>
        <v>0</v>
      </c>
    </row>
    <row r="22" spans="1:13" s="28" customFormat="1" ht="9" customHeight="1" x14ac:dyDescent="0.25">
      <c r="A22" s="111" t="s">
        <v>92</v>
      </c>
      <c r="B22" s="111"/>
      <c r="C22" s="111"/>
      <c r="D22" s="111"/>
      <c r="E22" s="34"/>
      <c r="F22" s="25" t="s">
        <v>17</v>
      </c>
      <c r="G22" s="26">
        <v>4300</v>
      </c>
      <c r="H22" s="25"/>
      <c r="I22" s="29">
        <f t="shared" si="5"/>
        <v>0</v>
      </c>
    </row>
    <row r="23" spans="1:13" s="28" customFormat="1" ht="9" customHeight="1" x14ac:dyDescent="0.25">
      <c r="A23" s="111" t="s">
        <v>253</v>
      </c>
      <c r="B23" s="111"/>
      <c r="C23" s="111"/>
      <c r="D23" s="111"/>
      <c r="E23" s="34"/>
      <c r="F23" s="25" t="s">
        <v>17</v>
      </c>
      <c r="G23" s="26">
        <v>4300</v>
      </c>
      <c r="H23" s="25"/>
      <c r="I23" s="29">
        <f t="shared" si="5"/>
        <v>0</v>
      </c>
    </row>
    <row r="24" spans="1:13" s="28" customFormat="1" ht="9" customHeight="1" x14ac:dyDescent="0.25">
      <c r="A24" s="111" t="s">
        <v>254</v>
      </c>
      <c r="B24" s="111"/>
      <c r="C24" s="111"/>
      <c r="D24" s="111"/>
      <c r="E24" s="34"/>
      <c r="F24" s="25" t="s">
        <v>17</v>
      </c>
      <c r="G24" s="26">
        <v>5300</v>
      </c>
      <c r="H24" s="25"/>
      <c r="I24" s="29">
        <f t="shared" si="5"/>
        <v>0</v>
      </c>
    </row>
    <row r="25" spans="1:13" s="28" customFormat="1" ht="9" customHeight="1" x14ac:dyDescent="0.25">
      <c r="A25" s="111" t="s">
        <v>255</v>
      </c>
      <c r="B25" s="111"/>
      <c r="C25" s="111"/>
      <c r="D25" s="111"/>
      <c r="E25" s="34"/>
      <c r="F25" s="25" t="s">
        <v>17</v>
      </c>
      <c r="G25" s="26">
        <v>6450</v>
      </c>
      <c r="H25" s="25"/>
      <c r="I25" s="29">
        <f t="shared" si="5"/>
        <v>0</v>
      </c>
    </row>
    <row r="26" spans="1:13" s="28" customFormat="1" ht="9" customHeight="1" x14ac:dyDescent="0.25">
      <c r="A26" s="111" t="s">
        <v>256</v>
      </c>
      <c r="B26" s="111"/>
      <c r="C26" s="111"/>
      <c r="D26" s="111"/>
      <c r="E26" s="34"/>
      <c r="F26" s="25" t="s">
        <v>17</v>
      </c>
      <c r="G26" s="26">
        <v>3500</v>
      </c>
      <c r="H26" s="25"/>
      <c r="I26" s="29">
        <f t="shared" si="5"/>
        <v>0</v>
      </c>
    </row>
    <row r="27" spans="1:13" s="28" customFormat="1" ht="9" customHeight="1" x14ac:dyDescent="0.25">
      <c r="A27" s="111" t="s">
        <v>257</v>
      </c>
      <c r="B27" s="111"/>
      <c r="C27" s="111"/>
      <c r="D27" s="111"/>
      <c r="E27" s="34"/>
      <c r="F27" s="25" t="s">
        <v>17</v>
      </c>
      <c r="G27" s="26">
        <v>4100</v>
      </c>
      <c r="H27" s="25"/>
      <c r="I27" s="29">
        <f t="shared" si="5"/>
        <v>0</v>
      </c>
    </row>
    <row r="28" spans="1:13" s="28" customFormat="1" ht="9" customHeight="1" x14ac:dyDescent="0.25">
      <c r="A28" s="111" t="s">
        <v>87</v>
      </c>
      <c r="B28" s="111"/>
      <c r="C28" s="111"/>
      <c r="D28" s="111"/>
      <c r="E28" s="34"/>
      <c r="F28" s="25" t="s">
        <v>17</v>
      </c>
      <c r="G28" s="26">
        <v>330</v>
      </c>
      <c r="H28" s="25"/>
      <c r="I28" s="29">
        <f t="shared" ref="I28:I31" si="6">E28*G28</f>
        <v>0</v>
      </c>
    </row>
    <row r="29" spans="1:13" s="28" customFormat="1" ht="9" customHeight="1" x14ac:dyDescent="0.25">
      <c r="A29" s="111" t="s">
        <v>88</v>
      </c>
      <c r="B29" s="111"/>
      <c r="C29" s="111"/>
      <c r="D29" s="111"/>
      <c r="E29" s="34"/>
      <c r="F29" s="25" t="s">
        <v>17</v>
      </c>
      <c r="G29" s="26">
        <v>520</v>
      </c>
      <c r="H29" s="25"/>
      <c r="I29" s="29">
        <f t="shared" si="6"/>
        <v>0</v>
      </c>
    </row>
    <row r="30" spans="1:13" s="28" customFormat="1" ht="9" customHeight="1" x14ac:dyDescent="0.25">
      <c r="A30" s="111" t="s">
        <v>89</v>
      </c>
      <c r="B30" s="111"/>
      <c r="C30" s="111"/>
      <c r="D30" s="111"/>
      <c r="E30" s="34"/>
      <c r="F30" s="25" t="s">
        <v>17</v>
      </c>
      <c r="G30" s="26">
        <v>1000</v>
      </c>
      <c r="H30" s="25"/>
      <c r="I30" s="29">
        <f t="shared" si="6"/>
        <v>0</v>
      </c>
    </row>
    <row r="31" spans="1:13" s="28" customFormat="1" ht="9" customHeight="1" x14ac:dyDescent="0.25">
      <c r="A31" s="111" t="s">
        <v>90</v>
      </c>
      <c r="B31" s="111"/>
      <c r="C31" s="111"/>
      <c r="D31" s="111"/>
      <c r="E31" s="34"/>
      <c r="F31" s="25" t="s">
        <v>17</v>
      </c>
      <c r="G31" s="26">
        <v>1800</v>
      </c>
      <c r="H31" s="25"/>
      <c r="I31" s="29">
        <f t="shared" si="6"/>
        <v>0</v>
      </c>
    </row>
    <row r="32" spans="1:13" s="28" customFormat="1" ht="9" customHeight="1" x14ac:dyDescent="0.25">
      <c r="A32" s="111" t="s">
        <v>83</v>
      </c>
      <c r="B32" s="111"/>
      <c r="C32" s="111"/>
      <c r="D32" s="111"/>
      <c r="E32" s="34"/>
      <c r="F32" s="25" t="s">
        <v>17</v>
      </c>
      <c r="G32" s="26">
        <v>1000</v>
      </c>
      <c r="H32" s="25"/>
      <c r="I32" s="29">
        <f t="shared" si="4"/>
        <v>0</v>
      </c>
    </row>
    <row r="33" spans="1:9" s="28" customFormat="1" ht="9" customHeight="1" x14ac:dyDescent="0.25">
      <c r="A33" s="111" t="s">
        <v>84</v>
      </c>
      <c r="B33" s="111"/>
      <c r="C33" s="111"/>
      <c r="D33" s="111"/>
      <c r="E33" s="34"/>
      <c r="F33" s="25" t="s">
        <v>17</v>
      </c>
      <c r="G33" s="26">
        <v>1200</v>
      </c>
      <c r="H33" s="25"/>
      <c r="I33" s="29">
        <f t="shared" si="4"/>
        <v>0</v>
      </c>
    </row>
    <row r="34" spans="1:9" s="28" customFormat="1" ht="9" customHeight="1" x14ac:dyDescent="0.25">
      <c r="A34" s="111" t="s">
        <v>85</v>
      </c>
      <c r="B34" s="111"/>
      <c r="C34" s="111"/>
      <c r="D34" s="111"/>
      <c r="E34" s="34"/>
      <c r="F34" s="25" t="s">
        <v>17</v>
      </c>
      <c r="G34" s="26">
        <v>1700</v>
      </c>
      <c r="H34" s="25"/>
      <c r="I34" s="29">
        <f t="shared" si="4"/>
        <v>0</v>
      </c>
    </row>
    <row r="35" spans="1:9" s="28" customFormat="1" ht="9" customHeight="1" x14ac:dyDescent="0.25">
      <c r="A35" s="111" t="s">
        <v>86</v>
      </c>
      <c r="B35" s="111"/>
      <c r="C35" s="111"/>
      <c r="D35" s="111"/>
      <c r="E35" s="34"/>
      <c r="F35" s="25" t="s">
        <v>17</v>
      </c>
      <c r="G35" s="26">
        <v>3000</v>
      </c>
      <c r="H35" s="25"/>
      <c r="I35" s="29">
        <f t="shared" si="4"/>
        <v>0</v>
      </c>
    </row>
    <row r="36" spans="1:9" s="28" customFormat="1" ht="9" customHeight="1" x14ac:dyDescent="0.25">
      <c r="A36" s="111" t="s">
        <v>227</v>
      </c>
      <c r="B36" s="111"/>
      <c r="C36" s="111"/>
      <c r="D36" s="111"/>
      <c r="E36" s="34"/>
      <c r="F36" s="25" t="s">
        <v>17</v>
      </c>
      <c r="G36" s="26">
        <v>500</v>
      </c>
      <c r="H36" s="25"/>
      <c r="I36" s="29">
        <f>E36*G36</f>
        <v>0</v>
      </c>
    </row>
    <row r="37" spans="1:9" s="28" customFormat="1" ht="9" customHeight="1" x14ac:dyDescent="0.25">
      <c r="A37" s="111" t="s">
        <v>228</v>
      </c>
      <c r="B37" s="111"/>
      <c r="C37" s="111"/>
      <c r="D37" s="111"/>
      <c r="E37" s="34"/>
      <c r="F37" s="25" t="s">
        <v>17</v>
      </c>
      <c r="G37" s="26">
        <v>800</v>
      </c>
      <c r="H37" s="25"/>
      <c r="I37" s="29">
        <f>E37*G37</f>
        <v>0</v>
      </c>
    </row>
    <row r="38" spans="1:9" s="28" customFormat="1" ht="5.0999999999999996" customHeight="1" x14ac:dyDescent="0.25">
      <c r="A38" s="111"/>
      <c r="B38" s="111"/>
      <c r="C38" s="111"/>
      <c r="D38" s="111"/>
      <c r="E38" s="24"/>
      <c r="F38" s="25"/>
      <c r="G38" s="26"/>
      <c r="H38" s="25"/>
      <c r="I38" s="27"/>
    </row>
    <row r="39" spans="1:9" s="28" customFormat="1" ht="10.199999999999999" x14ac:dyDescent="0.25">
      <c r="A39" s="113" t="s">
        <v>95</v>
      </c>
      <c r="B39" s="113"/>
      <c r="C39" s="113"/>
      <c r="D39" s="113"/>
      <c r="E39" s="113"/>
      <c r="F39" s="113"/>
      <c r="G39" s="113"/>
      <c r="H39" s="113"/>
      <c r="I39" s="113"/>
    </row>
    <row r="40" spans="1:9" s="28" customFormat="1" ht="9" customHeight="1" x14ac:dyDescent="0.25">
      <c r="A40" s="111" t="s">
        <v>247</v>
      </c>
      <c r="B40" s="111"/>
      <c r="C40" s="111"/>
      <c r="D40" s="111"/>
      <c r="E40" s="34"/>
      <c r="F40" s="25" t="s">
        <v>17</v>
      </c>
      <c r="G40" s="26">
        <v>4000</v>
      </c>
      <c r="H40" s="25"/>
      <c r="I40" s="29">
        <f t="shared" ref="I40:I41" si="7">E40*G40</f>
        <v>0</v>
      </c>
    </row>
    <row r="41" spans="1:9" s="28" customFormat="1" ht="9" customHeight="1" x14ac:dyDescent="0.25">
      <c r="A41" s="111" t="s">
        <v>248</v>
      </c>
      <c r="B41" s="111"/>
      <c r="C41" s="111"/>
      <c r="D41" s="111"/>
      <c r="E41" s="34"/>
      <c r="F41" s="25" t="s">
        <v>17</v>
      </c>
      <c r="G41" s="26">
        <v>4500</v>
      </c>
      <c r="H41" s="25"/>
      <c r="I41" s="29">
        <f t="shared" si="7"/>
        <v>0</v>
      </c>
    </row>
    <row r="42" spans="1:9" s="28" customFormat="1" ht="5.0999999999999996" customHeight="1" x14ac:dyDescent="0.25">
      <c r="A42" s="111"/>
      <c r="B42" s="111"/>
      <c r="C42" s="111"/>
      <c r="D42" s="111"/>
      <c r="E42" s="24"/>
      <c r="F42" s="25"/>
      <c r="G42" s="26"/>
      <c r="H42" s="25"/>
      <c r="I42" s="27"/>
    </row>
    <row r="43" spans="1:9" s="28" customFormat="1" ht="10.199999999999999" x14ac:dyDescent="0.25">
      <c r="A43" s="113" t="s">
        <v>99</v>
      </c>
      <c r="B43" s="113"/>
      <c r="C43" s="113"/>
      <c r="D43" s="113"/>
      <c r="E43" s="113"/>
      <c r="F43" s="113"/>
      <c r="G43" s="113"/>
      <c r="H43" s="113"/>
      <c r="I43" s="113"/>
    </row>
    <row r="44" spans="1:9" s="28" customFormat="1" ht="9" customHeight="1" x14ac:dyDescent="0.25">
      <c r="A44" s="111" t="s">
        <v>218</v>
      </c>
      <c r="B44" s="111"/>
      <c r="C44" s="111"/>
      <c r="D44" s="111"/>
      <c r="E44" s="34"/>
      <c r="F44" s="25" t="s">
        <v>17</v>
      </c>
      <c r="G44" s="26">
        <v>3000</v>
      </c>
      <c r="H44" s="25"/>
      <c r="I44" s="29">
        <f>E44*G44</f>
        <v>0</v>
      </c>
    </row>
    <row r="45" spans="1:9" s="28" customFormat="1" ht="9" customHeight="1" x14ac:dyDescent="0.25">
      <c r="A45" s="111" t="s">
        <v>219</v>
      </c>
      <c r="B45" s="111"/>
      <c r="C45" s="111"/>
      <c r="D45" s="111"/>
      <c r="E45" s="34"/>
      <c r="F45" s="25" t="s">
        <v>17</v>
      </c>
      <c r="G45" s="26">
        <v>4000</v>
      </c>
      <c r="H45" s="25"/>
      <c r="I45" s="29">
        <f>E45*G45</f>
        <v>0</v>
      </c>
    </row>
    <row r="46" spans="1:9" s="28" customFormat="1" ht="9" customHeight="1" x14ac:dyDescent="0.25">
      <c r="A46" s="111" t="s">
        <v>220</v>
      </c>
      <c r="B46" s="111"/>
      <c r="C46" s="111"/>
      <c r="D46" s="111"/>
      <c r="E46" s="34"/>
      <c r="F46" s="25" t="s">
        <v>17</v>
      </c>
      <c r="G46" s="26">
        <v>5000</v>
      </c>
      <c r="H46" s="25"/>
      <c r="I46" s="29">
        <f>E46*G46</f>
        <v>0</v>
      </c>
    </row>
    <row r="47" spans="1:9" s="28" customFormat="1" ht="9" customHeight="1" x14ac:dyDescent="0.25">
      <c r="A47" s="111" t="s">
        <v>222</v>
      </c>
      <c r="B47" s="111"/>
      <c r="C47" s="111"/>
      <c r="D47" s="111"/>
      <c r="E47" s="34"/>
      <c r="F47" s="25" t="s">
        <v>17</v>
      </c>
      <c r="G47" s="26">
        <v>6000</v>
      </c>
      <c r="H47" s="25"/>
      <c r="I47" s="29">
        <f>E47*G47</f>
        <v>0</v>
      </c>
    </row>
    <row r="48" spans="1:9" s="28" customFormat="1" ht="9" customHeight="1" x14ac:dyDescent="0.25">
      <c r="A48" s="111" t="s">
        <v>249</v>
      </c>
      <c r="B48" s="111"/>
      <c r="C48" s="111"/>
      <c r="D48" s="111"/>
      <c r="E48" s="34"/>
      <c r="F48" s="25" t="s">
        <v>17</v>
      </c>
      <c r="G48" s="26">
        <v>2000</v>
      </c>
      <c r="H48" s="25"/>
      <c r="I48" s="29">
        <f>E48*G48</f>
        <v>0</v>
      </c>
    </row>
    <row r="49" spans="1:9" s="28" customFormat="1" ht="9" customHeight="1" x14ac:dyDescent="0.25">
      <c r="A49" s="111" t="s">
        <v>250</v>
      </c>
      <c r="B49" s="111"/>
      <c r="C49" s="111"/>
      <c r="D49" s="111"/>
      <c r="E49" s="34"/>
      <c r="F49" s="25" t="s">
        <v>17</v>
      </c>
      <c r="G49" s="26">
        <v>2300</v>
      </c>
      <c r="H49" s="25"/>
      <c r="I49" s="29">
        <f t="shared" ref="I49:I50" si="8">E49*G49</f>
        <v>0</v>
      </c>
    </row>
    <row r="50" spans="1:9" s="28" customFormat="1" ht="9" customHeight="1" x14ac:dyDescent="0.25">
      <c r="A50" s="111" t="s">
        <v>251</v>
      </c>
      <c r="B50" s="111"/>
      <c r="C50" s="111"/>
      <c r="D50" s="111"/>
      <c r="E50" s="34"/>
      <c r="F50" s="25" t="s">
        <v>17</v>
      </c>
      <c r="G50" s="26">
        <v>2600</v>
      </c>
      <c r="H50" s="25"/>
      <c r="I50" s="29">
        <f t="shared" si="8"/>
        <v>0</v>
      </c>
    </row>
    <row r="51" spans="1:9" s="28" customFormat="1" ht="5.0999999999999996" customHeight="1" x14ac:dyDescent="0.25">
      <c r="A51" s="111"/>
      <c r="B51" s="111"/>
      <c r="C51" s="111"/>
      <c r="D51" s="111"/>
      <c r="E51" s="24"/>
      <c r="F51" s="25"/>
      <c r="G51" s="26"/>
      <c r="H51" s="25"/>
      <c r="I51" s="27"/>
    </row>
    <row r="52" spans="1:9" s="28" customFormat="1" ht="10.199999999999999" x14ac:dyDescent="0.25">
      <c r="A52" s="113" t="s">
        <v>96</v>
      </c>
      <c r="B52" s="113"/>
      <c r="C52" s="113"/>
      <c r="D52" s="113"/>
      <c r="E52" s="113"/>
      <c r="F52" s="113"/>
      <c r="G52" s="113"/>
      <c r="H52" s="113"/>
      <c r="I52" s="113"/>
    </row>
    <row r="53" spans="1:9" s="28" customFormat="1" ht="9" customHeight="1" x14ac:dyDescent="0.25">
      <c r="A53" s="111" t="s">
        <v>237</v>
      </c>
      <c r="B53" s="111"/>
      <c r="C53" s="111"/>
      <c r="D53" s="111"/>
      <c r="E53" s="34"/>
      <c r="F53" s="25" t="s">
        <v>17</v>
      </c>
      <c r="G53" s="26">
        <v>1000</v>
      </c>
      <c r="H53" s="25"/>
      <c r="I53" s="29">
        <f>E53*G53</f>
        <v>0</v>
      </c>
    </row>
    <row r="54" spans="1:9" s="28" customFormat="1" ht="9" customHeight="1" x14ac:dyDescent="0.25">
      <c r="A54" s="111" t="s">
        <v>238</v>
      </c>
      <c r="B54" s="111"/>
      <c r="C54" s="111"/>
      <c r="D54" s="111"/>
      <c r="E54" s="34"/>
      <c r="F54" s="25" t="s">
        <v>17</v>
      </c>
      <c r="G54" s="26">
        <v>1600</v>
      </c>
      <c r="H54" s="25"/>
      <c r="I54" s="29">
        <f t="shared" ref="I54:I68" si="9">E54*G54</f>
        <v>0</v>
      </c>
    </row>
    <row r="55" spans="1:9" s="28" customFormat="1" ht="9" customHeight="1" x14ac:dyDescent="0.25">
      <c r="A55" s="111" t="s">
        <v>239</v>
      </c>
      <c r="B55" s="111"/>
      <c r="C55" s="111"/>
      <c r="D55" s="111"/>
      <c r="E55" s="34"/>
      <c r="F55" s="25" t="s">
        <v>17</v>
      </c>
      <c r="G55" s="26">
        <v>2500</v>
      </c>
      <c r="H55" s="25"/>
      <c r="I55" s="29">
        <f t="shared" si="9"/>
        <v>0</v>
      </c>
    </row>
    <row r="56" spans="1:9" s="28" customFormat="1" ht="9" customHeight="1" x14ac:dyDescent="0.25">
      <c r="A56" s="111" t="s">
        <v>240</v>
      </c>
      <c r="B56" s="111"/>
      <c r="C56" s="111"/>
      <c r="D56" s="111"/>
      <c r="E56" s="34"/>
      <c r="F56" s="25" t="s">
        <v>17</v>
      </c>
      <c r="G56" s="26">
        <v>6000</v>
      </c>
      <c r="H56" s="25"/>
      <c r="I56" s="29">
        <f>E56*G56</f>
        <v>0</v>
      </c>
    </row>
    <row r="57" spans="1:9" s="28" customFormat="1" ht="5.0999999999999996" customHeight="1" x14ac:dyDescent="0.25">
      <c r="A57" s="111"/>
      <c r="B57" s="111"/>
      <c r="C57" s="111"/>
      <c r="D57" s="111"/>
      <c r="E57" s="24"/>
      <c r="F57" s="25"/>
      <c r="G57" s="26"/>
      <c r="H57" s="25"/>
      <c r="I57" s="27"/>
    </row>
    <row r="58" spans="1:9" s="28" customFormat="1" ht="10.199999999999999" x14ac:dyDescent="0.25">
      <c r="A58" s="113" t="s">
        <v>97</v>
      </c>
      <c r="B58" s="113"/>
      <c r="C58" s="113"/>
      <c r="D58" s="113"/>
      <c r="E58" s="113"/>
      <c r="F58" s="113"/>
      <c r="G58" s="113"/>
      <c r="H58" s="113"/>
      <c r="I58" s="113"/>
    </row>
    <row r="59" spans="1:9" s="28" customFormat="1" ht="9" customHeight="1" x14ac:dyDescent="0.25">
      <c r="A59" s="111" t="s">
        <v>113</v>
      </c>
      <c r="B59" s="111"/>
      <c r="C59" s="111"/>
      <c r="D59" s="111"/>
      <c r="E59" s="34"/>
      <c r="F59" s="25" t="s">
        <v>17</v>
      </c>
      <c r="G59" s="26">
        <v>150</v>
      </c>
      <c r="H59" s="25"/>
      <c r="I59" s="29">
        <f t="shared" si="9"/>
        <v>0</v>
      </c>
    </row>
    <row r="60" spans="1:9" s="28" customFormat="1" ht="9" customHeight="1" x14ac:dyDescent="0.25">
      <c r="A60" s="111" t="s">
        <v>112</v>
      </c>
      <c r="B60" s="111"/>
      <c r="C60" s="111"/>
      <c r="D60" s="111"/>
      <c r="E60" s="34"/>
      <c r="F60" s="25" t="s">
        <v>17</v>
      </c>
      <c r="G60" s="26">
        <v>200</v>
      </c>
      <c r="H60" s="25"/>
      <c r="I60" s="29">
        <f t="shared" si="9"/>
        <v>0</v>
      </c>
    </row>
    <row r="61" spans="1:9" s="28" customFormat="1" ht="9" customHeight="1" x14ac:dyDescent="0.25">
      <c r="A61" s="111" t="s">
        <v>111</v>
      </c>
      <c r="B61" s="111"/>
      <c r="C61" s="111"/>
      <c r="D61" s="111"/>
      <c r="E61" s="34"/>
      <c r="F61" s="25" t="s">
        <v>17</v>
      </c>
      <c r="G61" s="26">
        <v>250</v>
      </c>
      <c r="H61" s="25"/>
      <c r="I61" s="29">
        <f t="shared" si="9"/>
        <v>0</v>
      </c>
    </row>
    <row r="62" spans="1:9" s="28" customFormat="1" ht="9" customHeight="1" x14ac:dyDescent="0.25">
      <c r="A62" s="111" t="s">
        <v>110</v>
      </c>
      <c r="B62" s="111"/>
      <c r="C62" s="111"/>
      <c r="D62" s="111"/>
      <c r="E62" s="34"/>
      <c r="F62" s="25" t="s">
        <v>17</v>
      </c>
      <c r="G62" s="26">
        <v>750</v>
      </c>
      <c r="H62" s="25"/>
      <c r="I62" s="29">
        <f t="shared" si="9"/>
        <v>0</v>
      </c>
    </row>
    <row r="63" spans="1:9" s="28" customFormat="1" ht="5.0999999999999996" customHeight="1" x14ac:dyDescent="0.25">
      <c r="A63" s="111"/>
      <c r="B63" s="111"/>
      <c r="C63" s="111"/>
      <c r="D63" s="111"/>
      <c r="E63" s="24"/>
      <c r="F63" s="25"/>
      <c r="G63" s="26"/>
      <c r="H63" s="25"/>
      <c r="I63" s="27"/>
    </row>
    <row r="64" spans="1:9" s="28" customFormat="1" ht="10.199999999999999" x14ac:dyDescent="0.25">
      <c r="A64" s="113" t="s">
        <v>98</v>
      </c>
      <c r="B64" s="113"/>
      <c r="C64" s="113"/>
      <c r="D64" s="113"/>
      <c r="E64" s="113"/>
      <c r="F64" s="113"/>
      <c r="G64" s="113"/>
      <c r="H64" s="113"/>
      <c r="I64" s="113"/>
    </row>
    <row r="65" spans="1:9" s="28" customFormat="1" ht="9" customHeight="1" x14ac:dyDescent="0.25">
      <c r="A65" s="111" t="s">
        <v>241</v>
      </c>
      <c r="B65" s="111"/>
      <c r="C65" s="111"/>
      <c r="D65" s="111"/>
      <c r="E65" s="34"/>
      <c r="F65" s="25" t="s">
        <v>17</v>
      </c>
      <c r="G65" s="26">
        <v>2500</v>
      </c>
      <c r="H65" s="25"/>
      <c r="I65" s="29">
        <f t="shared" si="9"/>
        <v>0</v>
      </c>
    </row>
    <row r="66" spans="1:9" s="28" customFormat="1" ht="9" customHeight="1" x14ac:dyDescent="0.25">
      <c r="A66" s="111" t="s">
        <v>242</v>
      </c>
      <c r="B66" s="111"/>
      <c r="C66" s="111"/>
      <c r="D66" s="111"/>
      <c r="E66" s="34"/>
      <c r="F66" s="25" t="s">
        <v>17</v>
      </c>
      <c r="G66" s="26">
        <v>2500</v>
      </c>
      <c r="H66" s="25"/>
      <c r="I66" s="29">
        <f t="shared" si="9"/>
        <v>0</v>
      </c>
    </row>
    <row r="67" spans="1:9" s="28" customFormat="1" ht="9" customHeight="1" x14ac:dyDescent="0.25">
      <c r="A67" s="111" t="s">
        <v>243</v>
      </c>
      <c r="B67" s="111"/>
      <c r="C67" s="111"/>
      <c r="D67" s="111"/>
      <c r="E67" s="34"/>
      <c r="F67" s="25" t="s">
        <v>17</v>
      </c>
      <c r="G67" s="26">
        <v>2500</v>
      </c>
      <c r="H67" s="25"/>
      <c r="I67" s="29">
        <f t="shared" si="9"/>
        <v>0</v>
      </c>
    </row>
    <row r="68" spans="1:9" s="28" customFormat="1" ht="9" customHeight="1" x14ac:dyDescent="0.25">
      <c r="A68" s="111" t="s">
        <v>244</v>
      </c>
      <c r="B68" s="111"/>
      <c r="C68" s="111"/>
      <c r="D68" s="111"/>
      <c r="E68" s="34"/>
      <c r="F68" s="25" t="s">
        <v>17</v>
      </c>
      <c r="G68" s="26">
        <v>2500</v>
      </c>
      <c r="H68" s="25"/>
      <c r="I68" s="29">
        <f t="shared" si="9"/>
        <v>0</v>
      </c>
    </row>
    <row r="69" spans="1:9" s="28" customFormat="1" ht="9" customHeight="1" x14ac:dyDescent="0.25">
      <c r="A69" s="111" t="s">
        <v>245</v>
      </c>
      <c r="B69" s="111"/>
      <c r="C69" s="111"/>
      <c r="D69" s="111"/>
      <c r="E69" s="34"/>
      <c r="F69" s="25" t="s">
        <v>17</v>
      </c>
      <c r="G69" s="26">
        <v>1322</v>
      </c>
      <c r="H69" s="25"/>
      <c r="I69" s="29">
        <f t="shared" ref="I69:I70" si="10">E69*G69</f>
        <v>0</v>
      </c>
    </row>
    <row r="70" spans="1:9" s="28" customFormat="1" ht="9" customHeight="1" x14ac:dyDescent="0.25">
      <c r="A70" s="111" t="s">
        <v>246</v>
      </c>
      <c r="B70" s="111"/>
      <c r="C70" s="111"/>
      <c r="D70" s="111"/>
      <c r="E70" s="34"/>
      <c r="F70" s="25" t="s">
        <v>17</v>
      </c>
      <c r="G70" s="26">
        <v>1322</v>
      </c>
      <c r="H70" s="25"/>
      <c r="I70" s="29">
        <f t="shared" si="10"/>
        <v>0</v>
      </c>
    </row>
    <row r="71" spans="1:9" s="28" customFormat="1" ht="9" customHeight="1" x14ac:dyDescent="0.25">
      <c r="A71" s="111" t="s">
        <v>39</v>
      </c>
      <c r="B71" s="111"/>
      <c r="C71" s="111"/>
      <c r="D71" s="111"/>
      <c r="E71" s="34"/>
      <c r="F71" s="25" t="s">
        <v>17</v>
      </c>
      <c r="G71" s="26">
        <v>375</v>
      </c>
      <c r="H71" s="25"/>
      <c r="I71" s="29">
        <f>E71*G71</f>
        <v>0</v>
      </c>
    </row>
    <row r="72" spans="1:9" s="28" customFormat="1" ht="5.0999999999999996" customHeight="1" x14ac:dyDescent="0.25">
      <c r="A72" s="111"/>
      <c r="B72" s="111"/>
      <c r="C72" s="111"/>
      <c r="D72" s="111"/>
      <c r="E72" s="24"/>
      <c r="F72" s="25"/>
      <c r="G72" s="26"/>
      <c r="H72" s="25"/>
      <c r="I72" s="27"/>
    </row>
    <row r="73" spans="1:9" s="28" customFormat="1" ht="10.199999999999999" x14ac:dyDescent="0.25">
      <c r="A73" s="113" t="s">
        <v>66</v>
      </c>
      <c r="B73" s="113"/>
      <c r="C73" s="113"/>
      <c r="D73" s="113"/>
      <c r="E73" s="113"/>
      <c r="F73" s="113"/>
      <c r="G73" s="113"/>
      <c r="H73" s="113"/>
      <c r="I73" s="113"/>
    </row>
    <row r="74" spans="1:9" s="28" customFormat="1" ht="9" customHeight="1" x14ac:dyDescent="0.25">
      <c r="A74" s="111" t="s">
        <v>252</v>
      </c>
      <c r="B74" s="111"/>
      <c r="C74" s="111"/>
      <c r="D74" s="111"/>
      <c r="E74" s="34"/>
      <c r="F74" s="25" t="s">
        <v>17</v>
      </c>
      <c r="G74" s="26">
        <v>55</v>
      </c>
      <c r="H74" s="25"/>
      <c r="I74" s="29">
        <f>E74*G74</f>
        <v>0</v>
      </c>
    </row>
    <row r="75" spans="1:9" s="28" customFormat="1" ht="9" customHeight="1" x14ac:dyDescent="0.25">
      <c r="A75" s="111" t="s">
        <v>38</v>
      </c>
      <c r="B75" s="111"/>
      <c r="C75" s="111"/>
      <c r="D75" s="111"/>
      <c r="E75" s="34"/>
      <c r="F75" s="25" t="s">
        <v>16</v>
      </c>
      <c r="G75" s="26">
        <v>1000</v>
      </c>
      <c r="H75" s="25"/>
      <c r="I75" s="29">
        <f>E75*G75</f>
        <v>0</v>
      </c>
    </row>
    <row r="76" spans="1:9" s="28" customFormat="1" ht="9" customHeight="1" x14ac:dyDescent="0.25">
      <c r="A76" s="111" t="s">
        <v>37</v>
      </c>
      <c r="B76" s="111"/>
      <c r="C76" s="111"/>
      <c r="D76" s="111"/>
      <c r="E76" s="34"/>
      <c r="F76" s="25" t="s">
        <v>18</v>
      </c>
      <c r="G76" s="26">
        <v>150</v>
      </c>
      <c r="H76" s="25"/>
      <c r="I76" s="29">
        <f t="shared" ref="I76" si="11">E76*G76</f>
        <v>0</v>
      </c>
    </row>
    <row r="77" spans="1:9" s="28" customFormat="1" ht="9" customHeight="1" x14ac:dyDescent="0.25">
      <c r="A77" s="111" t="s">
        <v>47</v>
      </c>
      <c r="B77" s="111"/>
      <c r="C77" s="111"/>
      <c r="D77" s="111"/>
      <c r="E77" s="34"/>
      <c r="F77" s="25" t="s">
        <v>15</v>
      </c>
      <c r="G77" s="26">
        <v>14</v>
      </c>
      <c r="H77" s="25"/>
      <c r="I77" s="29">
        <f t="shared" ref="I77" si="12">E77*G77</f>
        <v>0</v>
      </c>
    </row>
    <row r="78" spans="1:9" s="28" customFormat="1" ht="9" customHeight="1" x14ac:dyDescent="0.25">
      <c r="A78" s="110"/>
      <c r="B78" s="110"/>
      <c r="C78" s="110"/>
      <c r="D78" s="110"/>
      <c r="E78" s="34"/>
      <c r="F78" s="47"/>
      <c r="G78" s="39">
        <v>0</v>
      </c>
      <c r="H78" s="25"/>
      <c r="I78" s="29">
        <f t="shared" ref="I78" si="13">E78*G78</f>
        <v>0</v>
      </c>
    </row>
    <row r="79" spans="1:9" s="28" customFormat="1" ht="9" customHeight="1" x14ac:dyDescent="0.25">
      <c r="A79" s="110"/>
      <c r="B79" s="110"/>
      <c r="C79" s="110"/>
      <c r="D79" s="110"/>
      <c r="E79" s="34"/>
      <c r="F79" s="47"/>
      <c r="G79" s="39">
        <v>0</v>
      </c>
      <c r="H79" s="25"/>
      <c r="I79" s="29">
        <f t="shared" ref="I79" si="14">E79*G79</f>
        <v>0</v>
      </c>
    </row>
    <row r="80" spans="1:9" s="28" customFormat="1" ht="9" customHeight="1" x14ac:dyDescent="0.25">
      <c r="A80" s="110"/>
      <c r="B80" s="110"/>
      <c r="C80" s="110"/>
      <c r="D80" s="110"/>
      <c r="E80" s="34"/>
      <c r="F80" s="47"/>
      <c r="G80" s="39">
        <v>0</v>
      </c>
      <c r="H80" s="25"/>
      <c r="I80" s="29">
        <f t="shared" ref="I80" si="15">E80*G80</f>
        <v>0</v>
      </c>
    </row>
    <row r="81" spans="1:9" s="28" customFormat="1" ht="9" customHeight="1" x14ac:dyDescent="0.25">
      <c r="A81" s="110"/>
      <c r="B81" s="110"/>
      <c r="C81" s="110"/>
      <c r="D81" s="110"/>
      <c r="E81" s="34"/>
      <c r="F81" s="47"/>
      <c r="G81" s="39">
        <v>0</v>
      </c>
      <c r="H81" s="25"/>
      <c r="I81" s="29">
        <f t="shared" ref="I81" si="16">E81*G81</f>
        <v>0</v>
      </c>
    </row>
    <row r="82" spans="1:9" s="28" customFormat="1" ht="5.0999999999999996" customHeight="1" x14ac:dyDescent="0.25">
      <c r="A82" s="70"/>
      <c r="B82" s="70"/>
      <c r="C82" s="70"/>
      <c r="D82" s="70"/>
      <c r="E82" s="24"/>
      <c r="F82" s="25"/>
      <c r="G82" s="26"/>
      <c r="H82" s="25"/>
      <c r="I82" s="27"/>
    </row>
    <row r="83" spans="1:9" s="36" customFormat="1" ht="15" customHeight="1" thickBot="1" x14ac:dyDescent="0.3">
      <c r="A83" s="112" t="s">
        <v>36</v>
      </c>
      <c r="B83" s="112"/>
      <c r="C83" s="112"/>
      <c r="D83" s="112"/>
      <c r="E83" s="112"/>
      <c r="F83" s="112"/>
      <c r="G83" s="112"/>
      <c r="H83" s="112"/>
      <c r="I83" s="80">
        <f>SUM(I6:I82)</f>
        <v>0</v>
      </c>
    </row>
    <row r="84" spans="1:9" s="36" customFormat="1" ht="9" customHeight="1" thickTop="1" x14ac:dyDescent="0.25">
      <c r="A84" s="69"/>
      <c r="B84" s="69"/>
      <c r="C84" s="69"/>
      <c r="D84" s="69"/>
      <c r="E84" s="69"/>
      <c r="F84" s="69"/>
      <c r="G84" s="69"/>
      <c r="H84" s="69"/>
      <c r="I84" s="38"/>
    </row>
    <row r="85" spans="1:9" s="36" customFormat="1" ht="9" customHeight="1" x14ac:dyDescent="0.25">
      <c r="A85" s="69"/>
      <c r="B85" s="69"/>
      <c r="C85" s="69"/>
      <c r="D85" s="69"/>
      <c r="E85" s="69"/>
      <c r="F85" s="69"/>
      <c r="G85" s="69"/>
      <c r="H85" s="69"/>
      <c r="I85" s="38"/>
    </row>
    <row r="86" spans="1:9" s="36" customFormat="1" ht="9" customHeight="1" x14ac:dyDescent="0.25">
      <c r="A86" s="69"/>
      <c r="B86" s="69"/>
      <c r="C86" s="69"/>
      <c r="D86" s="69"/>
      <c r="E86" s="69"/>
      <c r="F86" s="69"/>
      <c r="G86" s="69"/>
      <c r="H86" s="69"/>
      <c r="I86" s="38"/>
    </row>
    <row r="87" spans="1:9" s="36" customFormat="1" ht="9" customHeight="1" x14ac:dyDescent="0.25">
      <c r="A87" s="69"/>
      <c r="B87" s="69"/>
      <c r="C87" s="69"/>
      <c r="D87" s="69"/>
      <c r="E87" s="69"/>
      <c r="F87" s="69"/>
      <c r="G87" s="69"/>
      <c r="H87" s="69"/>
      <c r="I87" s="38"/>
    </row>
    <row r="88" spans="1:9" s="36" customFormat="1" ht="9" customHeight="1" x14ac:dyDescent="0.25">
      <c r="A88" s="69"/>
      <c r="B88" s="69"/>
      <c r="C88" s="69"/>
      <c r="D88" s="69"/>
      <c r="E88" s="69"/>
      <c r="F88" s="69"/>
      <c r="G88" s="69"/>
      <c r="H88" s="69"/>
      <c r="I88" s="38"/>
    </row>
    <row r="89" spans="1:9" s="36" customFormat="1" ht="9" customHeight="1" x14ac:dyDescent="0.25">
      <c r="A89" s="69"/>
      <c r="B89" s="69"/>
      <c r="C89" s="69"/>
      <c r="D89" s="69"/>
      <c r="E89" s="69"/>
      <c r="F89" s="69"/>
      <c r="G89" s="69"/>
      <c r="H89" s="69"/>
      <c r="I89" s="38"/>
    </row>
  </sheetData>
  <sheetProtection algorithmName="SHA-512" hashValue="Lf2lKnz8bTt4VCvPmqLLZ6wDZzXYOvD/6xPWvYv+2b/OvfsV7oHYslcqsGpPQOJURv8YaT/wedYcEd4l7Xd/CA==" saltValue="m1knTdz9jhHTQ9Bh5h4C2A==" spinCount="100000" sheet="1" selectLockedCells="1"/>
  <mergeCells count="82">
    <mergeCell ref="A75:D75"/>
    <mergeCell ref="A23:D23"/>
    <mergeCell ref="A24:D24"/>
    <mergeCell ref="A25:D25"/>
    <mergeCell ref="A39:I39"/>
    <mergeCell ref="A40:D40"/>
    <mergeCell ref="A41:D41"/>
    <mergeCell ref="A42:D42"/>
    <mergeCell ref="A73:I73"/>
    <mergeCell ref="A32:D32"/>
    <mergeCell ref="A33:D33"/>
    <mergeCell ref="A34:D34"/>
    <mergeCell ref="A35:D35"/>
    <mergeCell ref="A28:D28"/>
    <mergeCell ref="A29:D29"/>
    <mergeCell ref="A27:D27"/>
    <mergeCell ref="A38:D38"/>
    <mergeCell ref="A37:D37"/>
    <mergeCell ref="A9:D9"/>
    <mergeCell ref="A10:D10"/>
    <mergeCell ref="A11:D11"/>
    <mergeCell ref="A12:D12"/>
    <mergeCell ref="A13:D13"/>
    <mergeCell ref="A31:D31"/>
    <mergeCell ref="A43:I43"/>
    <mergeCell ref="A71:D71"/>
    <mergeCell ref="A69:D69"/>
    <mergeCell ref="A70:D70"/>
    <mergeCell ref="A44:D44"/>
    <mergeCell ref="A52:I52"/>
    <mergeCell ref="A58:I58"/>
    <mergeCell ref="A49:D49"/>
    <mergeCell ref="A50:D50"/>
    <mergeCell ref="A57:D57"/>
    <mergeCell ref="A21:D21"/>
    <mergeCell ref="A22:D22"/>
    <mergeCell ref="A2:I2"/>
    <mergeCell ref="A4:I4"/>
    <mergeCell ref="A14:D14"/>
    <mergeCell ref="A15:D15"/>
    <mergeCell ref="A16:D16"/>
    <mergeCell ref="A5:I5"/>
    <mergeCell ref="A18:D18"/>
    <mergeCell ref="A19:I19"/>
    <mergeCell ref="A83:H83"/>
    <mergeCell ref="A67:D67"/>
    <mergeCell ref="A68:D68"/>
    <mergeCell ref="A72:D72"/>
    <mergeCell ref="A45:D45"/>
    <mergeCell ref="A46:D46"/>
    <mergeCell ref="A47:D47"/>
    <mergeCell ref="A51:D51"/>
    <mergeCell ref="A76:D76"/>
    <mergeCell ref="A74:D74"/>
    <mergeCell ref="A78:D78"/>
    <mergeCell ref="A79:D79"/>
    <mergeCell ref="A81:D81"/>
    <mergeCell ref="A77:D77"/>
    <mergeCell ref="A59:D59"/>
    <mergeCell ref="A80:D80"/>
    <mergeCell ref="F1:G1"/>
    <mergeCell ref="A65:D65"/>
    <mergeCell ref="A48:D48"/>
    <mergeCell ref="B1:D1"/>
    <mergeCell ref="A54:D54"/>
    <mergeCell ref="A55:D55"/>
    <mergeCell ref="A53:D53"/>
    <mergeCell ref="A56:D56"/>
    <mergeCell ref="A20:D20"/>
    <mergeCell ref="A36:D36"/>
    <mergeCell ref="A30:D30"/>
    <mergeCell ref="A17:D17"/>
    <mergeCell ref="A6:D6"/>
    <mergeCell ref="A7:D7"/>
    <mergeCell ref="A8:D8"/>
    <mergeCell ref="A26:D26"/>
    <mergeCell ref="A66:D66"/>
    <mergeCell ref="A62:D62"/>
    <mergeCell ref="A63:D63"/>
    <mergeCell ref="A60:D60"/>
    <mergeCell ref="A61:D61"/>
    <mergeCell ref="A64:I64"/>
  </mergeCells>
  <printOptions horizontalCentered="1"/>
  <pageMargins left="0.25" right="0.25" top="0.75" bottom="0.375" header="0.125" footer="0.125"/>
  <pageSetup orientation="portrait" r:id="rId1"/>
  <headerFooter alignWithMargins="0">
    <oddHeader>&amp;L&amp;"Times New Roman,Bold"&amp;9EXHIBIT "A"
PRIVATE IMPROVEMENTS ONLY&amp;C
&amp;R&amp;"Times New Roman,Bold"&amp;8Page 6 of 6</oddHeader>
    <oddFooter>&amp;L&amp;"Times New Roman,Regular"&amp;7Revised: 1 / 2022&amp;R&amp;"Times New Roman,Regular"&amp;7&amp;Z&amp;F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Title (1of6)</vt:lpstr>
      <vt:lpstr>On-Site (2of6)</vt:lpstr>
      <vt:lpstr>Water Quality (3of6)</vt:lpstr>
      <vt:lpstr>SD Private (4of6)</vt:lpstr>
      <vt:lpstr>Sewer (5of6)</vt:lpstr>
      <vt:lpstr>Water (6of6)</vt:lpstr>
      <vt:lpstr>'SD Private (4of6)'!Print_Area</vt:lpstr>
      <vt:lpstr>'Title (1of6)'!Print_Area</vt:lpstr>
      <vt:lpstr>'Water (6of6)'!Print_Area</vt:lpstr>
    </vt:vector>
  </TitlesOfParts>
  <Company>City of Temecula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Rene.Martinez</dc:creator>
  <cp:lastModifiedBy>Rene Martinez</cp:lastModifiedBy>
  <cp:lastPrinted>2022-01-24T23:09:17Z</cp:lastPrinted>
  <dcterms:created xsi:type="dcterms:W3CDTF">2005-10-18T21:35:58Z</dcterms:created>
  <dcterms:modified xsi:type="dcterms:W3CDTF">2022-01-24T23:09:26Z</dcterms:modified>
</cp:coreProperties>
</file>